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위대현\테마도서 전시회\홍보요청\"/>
    </mc:Choice>
  </mc:AlternateContent>
  <bookViews>
    <workbookView xWindow="0" yWindow="0" windowWidth="20235" windowHeight="11325"/>
  </bookViews>
  <sheets>
    <sheet name="Sheet1" sheetId="1" r:id="rId1"/>
  </sheets>
  <definedNames>
    <definedName name="_xlnm._FilterDatabase" localSheetId="0" hidden="1">Sheet1!$B$3:$F$103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03" i="1" l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5" i="1"/>
  <c r="G14" i="1"/>
  <c r="G13" i="1"/>
  <c r="G12" i="1"/>
  <c r="G11" i="1"/>
  <c r="G10" i="1"/>
  <c r="G9" i="1"/>
  <c r="G8" i="1"/>
  <c r="G7" i="1"/>
  <c r="G6" i="1"/>
  <c r="G5" i="1"/>
  <c r="G16" i="1"/>
  <c r="G4" i="1"/>
</calcChain>
</file>

<file path=xl/sharedStrings.xml><?xml version="1.0" encoding="utf-8"?>
<sst xmlns="http://schemas.openxmlformats.org/spreadsheetml/2006/main" count="314" uniqueCount="300">
  <si>
    <t>서명</t>
    <phoneticPr fontId="1" type="noConversion"/>
  </si>
  <si>
    <t>저자</t>
    <phoneticPr fontId="1" type="noConversion"/>
  </si>
  <si>
    <t>발행처</t>
    <phoneticPr fontId="1" type="noConversion"/>
  </si>
  <si>
    <t>분류</t>
    <phoneticPr fontId="1" type="noConversion"/>
  </si>
  <si>
    <t>발행년</t>
    <phoneticPr fontId="1" type="noConversion"/>
  </si>
  <si>
    <t>은행나무</t>
    <phoneticPr fontId="1" type="noConversion"/>
  </si>
  <si>
    <t>세계사를 바꾼 전염병 13가지</t>
  </si>
  <si>
    <t>전염병과 함께한 인류 역사</t>
  </si>
  <si>
    <t>전염의 시대를 생각한다</t>
    <phoneticPr fontId="1" type="noConversion"/>
  </si>
  <si>
    <t>총, 균, 쇠</t>
  </si>
  <si>
    <t>문학사상</t>
    <phoneticPr fontId="1" type="noConversion"/>
  </si>
  <si>
    <t>제이슨 솅커</t>
    <phoneticPr fontId="1" type="noConversion"/>
  </si>
  <si>
    <t>눈먼자들의도시</t>
    <phoneticPr fontId="1" type="noConversion"/>
  </si>
  <si>
    <t>월드워 z</t>
    <phoneticPr fontId="1" type="noConversion"/>
  </si>
  <si>
    <t>CJ E&amp;M</t>
    <phoneticPr fontId="1" type="noConversion"/>
  </si>
  <si>
    <t>DVD TOP</t>
    <phoneticPr fontId="1" type="noConversion"/>
  </si>
  <si>
    <t>인플루엔셜</t>
    <phoneticPr fontId="1" type="noConversion"/>
  </si>
  <si>
    <t>팬데믹 패닉: 코로나19는 세계를 어떻게 뒤흔들었는가</t>
    <phoneticPr fontId="1" type="noConversion"/>
  </si>
  <si>
    <t>북하우스</t>
    <phoneticPr fontId="1" type="noConversion"/>
  </si>
  <si>
    <t>최윤식</t>
    <phoneticPr fontId="1" type="noConversion"/>
  </si>
  <si>
    <t>산하</t>
    <phoneticPr fontId="1" type="noConversion"/>
  </si>
  <si>
    <t>에이아이</t>
    <phoneticPr fontId="1" type="noConversion"/>
  </si>
  <si>
    <t>마틴 포드</t>
    <phoneticPr fontId="1" type="noConversion"/>
  </si>
  <si>
    <t>터닝포인트</t>
    <phoneticPr fontId="1" type="noConversion"/>
  </si>
  <si>
    <t>교보문고</t>
    <phoneticPr fontId="1" type="noConversion"/>
  </si>
  <si>
    <t>뉴노멀: 우리가 알던 세상은 끝났다</t>
    <phoneticPr fontId="1" type="noConversion"/>
  </si>
  <si>
    <t>윤기영</t>
    <phoneticPr fontId="1" type="noConversion"/>
  </si>
  <si>
    <t>리스컴</t>
    <phoneticPr fontId="1" type="noConversion"/>
  </si>
  <si>
    <t>오늘부터의 세계 : 세계 석학 7인에게 코로나 이후 인류의 미래를 묻다</t>
    <phoneticPr fontId="1" type="noConversion"/>
  </si>
  <si>
    <t>알랭 드 보통</t>
    <phoneticPr fontId="1" type="noConversion"/>
  </si>
  <si>
    <t>유노북스</t>
    <phoneticPr fontId="1" type="noConversion"/>
  </si>
  <si>
    <t>비수민</t>
    <phoneticPr fontId="1" type="noConversion"/>
  </si>
  <si>
    <t>해리슨 앤 컴퍼니</t>
    <phoneticPr fontId="1" type="noConversion"/>
  </si>
  <si>
    <t>빅히어로</t>
    <phoneticPr fontId="1" type="noConversion"/>
  </si>
  <si>
    <t>월트 디즈니 스튜디오 홈 엔터테인먼트</t>
    <phoneticPr fontId="1" type="noConversion"/>
  </si>
  <si>
    <t>이지성</t>
    <phoneticPr fontId="1" type="noConversion"/>
  </si>
  <si>
    <t>4차 인간</t>
    <phoneticPr fontId="1" type="noConversion"/>
  </si>
  <si>
    <t>뉴타입의 시대 : 예측 불가능한 미래를 돌파하는 24가지 생각의 프레임</t>
    <phoneticPr fontId="1" type="noConversion"/>
  </si>
  <si>
    <t>포스트 코로나 : 우리는 무엇을 준비할 것인가</t>
    <phoneticPr fontId="1" type="noConversion"/>
  </si>
  <si>
    <t>신약의 탄생</t>
    <phoneticPr fontId="1" type="noConversion"/>
  </si>
  <si>
    <t>미래는 어떻게 올까? : 4차 산업혁명 시대를 살아갈 우리</t>
    <phoneticPr fontId="1" type="noConversion"/>
  </si>
  <si>
    <t>AI 시대, 내 일의 내일 : 인공지능 사회의 최전선</t>
    <phoneticPr fontId="1" type="noConversion"/>
  </si>
  <si>
    <t>AI 마인드</t>
    <phoneticPr fontId="1" type="noConversion"/>
  </si>
  <si>
    <t>세상을 바꾼 12가지 질병</t>
    <phoneticPr fontId="1" type="noConversion"/>
  </si>
  <si>
    <t>학지사</t>
    <phoneticPr fontId="1" type="noConversion"/>
  </si>
  <si>
    <t>연번</t>
    <phoneticPr fontId="1" type="noConversion"/>
  </si>
  <si>
    <t>2020 테마도서 전시회 전시 도서 목록</t>
    <phoneticPr fontId="1" type="noConversion"/>
  </si>
  <si>
    <t>눈먼 자들의 도시</t>
    <phoneticPr fontId="1" type="noConversion"/>
  </si>
  <si>
    <t>당신들의 천국</t>
    <phoneticPr fontId="1" type="noConversion"/>
  </si>
  <si>
    <t>바이러스와 인간</t>
    <phoneticPr fontId="1" type="noConversion"/>
  </si>
  <si>
    <t>소원을 말해줘</t>
    <phoneticPr fontId="1" type="noConversion"/>
  </si>
  <si>
    <t>스탠드</t>
    <phoneticPr fontId="1" type="noConversion"/>
  </si>
  <si>
    <t>언더 그라운드</t>
    <phoneticPr fontId="1" type="noConversion"/>
  </si>
  <si>
    <t>재와 빨강</t>
    <phoneticPr fontId="1" type="noConversion"/>
  </si>
  <si>
    <t>필립 로스</t>
    <phoneticPr fontId="1" type="noConversion"/>
  </si>
  <si>
    <t>이청준</t>
    <phoneticPr fontId="1" type="noConversion"/>
  </si>
  <si>
    <t>김동은</t>
    <phoneticPr fontId="1" type="noConversion"/>
  </si>
  <si>
    <t>이낙원</t>
    <phoneticPr fontId="1" type="noConversion"/>
  </si>
  <si>
    <t>이경</t>
    <phoneticPr fontId="1" type="noConversion"/>
  </si>
  <si>
    <t>에밀리 세인트존 맨델</t>
    <phoneticPr fontId="1" type="noConversion"/>
  </si>
  <si>
    <t>S. L. 그레이</t>
    <phoneticPr fontId="1" type="noConversion"/>
  </si>
  <si>
    <t>김현 외 지음</t>
    <phoneticPr fontId="1" type="noConversion"/>
  </si>
  <si>
    <t>임재희 외 지음</t>
    <phoneticPr fontId="1" type="noConversion"/>
  </si>
  <si>
    <t>김천의료원</t>
    <phoneticPr fontId="1" type="noConversion"/>
  </si>
  <si>
    <t>알베르 카뮈</t>
    <phoneticPr fontId="1" type="noConversion"/>
  </si>
  <si>
    <t>글항아리</t>
    <phoneticPr fontId="1" type="noConversion"/>
  </si>
  <si>
    <t>해냄</t>
    <phoneticPr fontId="1" type="noConversion"/>
  </si>
  <si>
    <t>문학과지성사</t>
    <phoneticPr fontId="1" type="noConversion"/>
  </si>
  <si>
    <t>한티재</t>
    <phoneticPr fontId="1" type="noConversion"/>
  </si>
  <si>
    <t>다산책방</t>
    <phoneticPr fontId="1" type="noConversion"/>
  </si>
  <si>
    <t>황금가지</t>
    <phoneticPr fontId="1" type="noConversion"/>
  </si>
  <si>
    <t>북로드</t>
    <phoneticPr fontId="1" type="noConversion"/>
  </si>
  <si>
    <t>검은숲</t>
    <phoneticPr fontId="1" type="noConversion"/>
  </si>
  <si>
    <t>알마</t>
    <phoneticPr fontId="1" type="noConversion"/>
  </si>
  <si>
    <t>창비</t>
    <phoneticPr fontId="1" type="noConversion"/>
  </si>
  <si>
    <t>나무와숲</t>
    <phoneticPr fontId="1" type="noConversion"/>
  </si>
  <si>
    <t>소금나무</t>
    <phoneticPr fontId="1" type="noConversion"/>
  </si>
  <si>
    <t>AI를 이기는 철학 : 인공지능 시대에 필요한 공부법과 사고법</t>
    <phoneticPr fontId="1" type="noConversion"/>
  </si>
  <si>
    <t>오가와 히토시</t>
    <phoneticPr fontId="1" type="noConversion"/>
  </si>
  <si>
    <t>코로나 사피엔스</t>
    <phoneticPr fontId="1" type="noConversion"/>
  </si>
  <si>
    <t>김수련 외</t>
    <phoneticPr fontId="1" type="noConversion"/>
  </si>
  <si>
    <t>스티븐 존슨</t>
    <phoneticPr fontId="1" type="noConversion"/>
  </si>
  <si>
    <t>김영사</t>
    <phoneticPr fontId="1" type="noConversion"/>
  </si>
  <si>
    <t>안상헌</t>
    <phoneticPr fontId="1" type="noConversion"/>
  </si>
  <si>
    <t>행성B</t>
    <phoneticPr fontId="1" type="noConversion"/>
  </si>
  <si>
    <t>세계미래보고서 2035-2055</t>
    <phoneticPr fontId="1" type="noConversion"/>
  </si>
  <si>
    <t>박영숙</t>
    <phoneticPr fontId="1" type="noConversion"/>
  </si>
  <si>
    <t>퇴근길 인문학 수업: 뉴노멀</t>
    <phoneticPr fontId="1" type="noConversion"/>
  </si>
  <si>
    <t>이미솔</t>
    <phoneticPr fontId="1" type="noConversion"/>
  </si>
  <si>
    <t>웅진지식하우스</t>
    <phoneticPr fontId="1" type="noConversion"/>
  </si>
  <si>
    <t>재레드 다이아몬드</t>
    <phoneticPr fontId="1" type="noConversion"/>
  </si>
  <si>
    <t>리얼리티 쇼크 : 혼돈의 세계에서 살아남는 법</t>
    <phoneticPr fontId="1" type="noConversion"/>
  </si>
  <si>
    <t>에이트 : 인공지능에게 대체되지 않는 나를 만드는 법</t>
    <phoneticPr fontId="1" type="noConversion"/>
  </si>
  <si>
    <t>대변동: 위기, 선택, 변화</t>
    <phoneticPr fontId="1" type="noConversion"/>
  </si>
  <si>
    <t>최재천 외</t>
    <phoneticPr fontId="1" type="noConversion"/>
  </si>
  <si>
    <t>인플루엔셜</t>
    <phoneticPr fontId="1" type="noConversion"/>
  </si>
  <si>
    <t>포스트 코로나 사회 : 팬데믹의 경험과 달라진 세계</t>
    <phoneticPr fontId="1" type="noConversion"/>
  </si>
  <si>
    <t>교실이 없는 시대가 온다 : 디지털 시대, 어떻게 가르치고 배워야 하는가</t>
    <phoneticPr fontId="1" type="noConversion"/>
  </si>
  <si>
    <t>존 카우치</t>
    <phoneticPr fontId="1" type="noConversion"/>
  </si>
  <si>
    <t>어크로스</t>
    <phoneticPr fontId="1" type="noConversion"/>
  </si>
  <si>
    <t>이현청</t>
    <phoneticPr fontId="1" type="noConversion"/>
  </si>
  <si>
    <t>데이비드 P. 클라크</t>
    <phoneticPr fontId="1" type="noConversion"/>
  </si>
  <si>
    <t>원더북스</t>
    <phoneticPr fontId="1" type="noConversion"/>
  </si>
  <si>
    <t>푸른역사</t>
    <phoneticPr fontId="1" type="noConversion"/>
  </si>
  <si>
    <t>질병이 바꾼 세계의 역사 : 인류를 위협한 전염병과 최고 권력자들의 질병에 대한 기록</t>
    <phoneticPr fontId="1" type="noConversion"/>
  </si>
  <si>
    <t>미래의 창</t>
    <phoneticPr fontId="1" type="noConversion"/>
  </si>
  <si>
    <t>사피엔스</t>
    <phoneticPr fontId="1" type="noConversion"/>
  </si>
  <si>
    <t>김서형</t>
    <phoneticPr fontId="1" type="noConversion"/>
  </si>
  <si>
    <t>살림</t>
    <phoneticPr fontId="1" type="noConversion"/>
  </si>
  <si>
    <t>한빛비즈</t>
    <phoneticPr fontId="1" type="noConversion"/>
  </si>
  <si>
    <t>코로나 이후의 세계</t>
    <phoneticPr fontId="1" type="noConversion"/>
  </si>
  <si>
    <t>미디어숲</t>
    <phoneticPr fontId="1" type="noConversion"/>
  </si>
  <si>
    <t>초예측, 부의 미래</t>
    <phoneticPr fontId="1" type="noConversion"/>
  </si>
  <si>
    <t>마루야마 슌이치 외</t>
    <phoneticPr fontId="1" type="noConversion"/>
  </si>
  <si>
    <t>혁신의 목격자들 : 새로운 과학기술은 미래의 비즈니스를 어떻게 바꾸는가</t>
    <phoneticPr fontId="1" type="noConversion"/>
  </si>
  <si>
    <t>정재승 외</t>
    <phoneticPr fontId="1" type="noConversion"/>
  </si>
  <si>
    <t>매일경제신문사</t>
    <phoneticPr fontId="1" type="noConversion"/>
  </si>
  <si>
    <t>매일경제신문사</t>
    <phoneticPr fontId="1" type="noConversion"/>
  </si>
  <si>
    <t>코로노믹스 : 코로나 쇼크 이후, 세계 경제의 미래와 우리가 가야 할 길</t>
    <phoneticPr fontId="1" type="noConversion"/>
  </si>
  <si>
    <t>다니엘 슈텔터</t>
    <phoneticPr fontId="1" type="noConversion"/>
  </si>
  <si>
    <t>더숲</t>
    <phoneticPr fontId="1" type="noConversion"/>
  </si>
  <si>
    <t>마이크 데이비스</t>
    <phoneticPr fontId="1" type="noConversion"/>
  </si>
  <si>
    <t>책갈피</t>
    <phoneticPr fontId="1" type="noConversion"/>
  </si>
  <si>
    <t>김난도</t>
    <phoneticPr fontId="1" type="noConversion"/>
  </si>
  <si>
    <t>다산북스</t>
    <phoneticPr fontId="1" type="noConversion"/>
  </si>
  <si>
    <t>야마구치 슈</t>
    <phoneticPr fontId="1" type="noConversion"/>
  </si>
  <si>
    <t>이종찬</t>
    <phoneticPr fontId="1" type="noConversion"/>
  </si>
  <si>
    <t>책들의 정원</t>
    <phoneticPr fontId="1" type="noConversion"/>
  </si>
  <si>
    <t>빅체인지: 코로나19 이후 미래 시나리오</t>
    <phoneticPr fontId="1" type="noConversion"/>
  </si>
  <si>
    <t>최윤식</t>
    <phoneticPr fontId="1" type="noConversion"/>
  </si>
  <si>
    <t>박경수</t>
    <phoneticPr fontId="1" type="noConversion"/>
  </si>
  <si>
    <t>포르체</t>
    <phoneticPr fontId="1" type="noConversion"/>
  </si>
  <si>
    <t>코로나 빅뱅, 뒤바뀐 미래</t>
    <phoneticPr fontId="1" type="noConversion"/>
  </si>
  <si>
    <t>한국경제신문 코로나 특별취재팀</t>
    <phoneticPr fontId="1" type="noConversion"/>
  </si>
  <si>
    <t>한국경제신문</t>
    <phoneticPr fontId="1" type="noConversion"/>
  </si>
  <si>
    <t>코로나 시대, 부의 흥망성쇠</t>
    <phoneticPr fontId="1" type="noConversion"/>
  </si>
  <si>
    <t>하나금융경영연구소</t>
    <phoneticPr fontId="1" type="noConversion"/>
  </si>
  <si>
    <t>시목</t>
    <phoneticPr fontId="1" type="noConversion"/>
  </si>
  <si>
    <t>이경상</t>
    <phoneticPr fontId="1" type="noConversion"/>
  </si>
  <si>
    <t>임승규 외</t>
    <phoneticPr fontId="1" type="noConversion"/>
  </si>
  <si>
    <t>정유정</t>
    <phoneticPr fontId="1" type="noConversion"/>
  </si>
  <si>
    <t xml:space="preserve">감염된 독서 </t>
    <phoneticPr fontId="1" type="noConversion"/>
  </si>
  <si>
    <t>최영화</t>
    <phoneticPr fontId="1" type="noConversion"/>
  </si>
  <si>
    <t>네메시스</t>
    <phoneticPr fontId="1" type="noConversion"/>
  </si>
  <si>
    <t>문학동네</t>
    <phoneticPr fontId="1" type="noConversion"/>
  </si>
  <si>
    <t>주제 사라마구</t>
    <phoneticPr fontId="1" type="noConversion"/>
  </si>
  <si>
    <t>당신이 나의 백신입니다</t>
    <phoneticPr fontId="1" type="noConversion"/>
  </si>
  <si>
    <t>스티븐 킹</t>
    <phoneticPr fontId="1" type="noConversion"/>
  </si>
  <si>
    <t>스테이션 일레븐</t>
    <phoneticPr fontId="1" type="noConversion"/>
  </si>
  <si>
    <t>어둠의 눈</t>
    <phoneticPr fontId="1" type="noConversion"/>
  </si>
  <si>
    <t xml:space="preserve">딘 쿤츠 </t>
    <phoneticPr fontId="1" type="noConversion"/>
  </si>
  <si>
    <t>여기서 끝나야 시작되는 여행인지 몰라</t>
    <phoneticPr fontId="1" type="noConversion"/>
  </si>
  <si>
    <t>편혜영</t>
    <phoneticPr fontId="1" type="noConversion"/>
  </si>
  <si>
    <t>코로나19 기침소리</t>
    <phoneticPr fontId="1" type="noConversion"/>
  </si>
  <si>
    <t>코로나19 사투의 현장에서</t>
    <phoneticPr fontId="1" type="noConversion"/>
  </si>
  <si>
    <t>페스트</t>
    <phoneticPr fontId="1" type="noConversion"/>
  </si>
  <si>
    <t>민음사</t>
    <phoneticPr fontId="1" type="noConversion"/>
  </si>
  <si>
    <t>문학</t>
    <phoneticPr fontId="1" type="noConversion"/>
  </si>
  <si>
    <t>노성열</t>
    <phoneticPr fontId="1" type="noConversion"/>
  </si>
  <si>
    <t>동아시아</t>
    <phoneticPr fontId="1" type="noConversion"/>
  </si>
  <si>
    <t>딥메디슨</t>
    <phoneticPr fontId="1" type="noConversion"/>
  </si>
  <si>
    <t>에릭 토폴</t>
    <phoneticPr fontId="1" type="noConversion"/>
  </si>
  <si>
    <t>소우주</t>
    <phoneticPr fontId="1" type="noConversion"/>
  </si>
  <si>
    <t>곽노필</t>
    <phoneticPr fontId="1" type="noConversion"/>
  </si>
  <si>
    <t>세균, 두 얼굴의 룸메이트: 치즈에서 코로나바이러스까지 아이러니한 미생물의 세계</t>
    <phoneticPr fontId="1" type="noConversion"/>
  </si>
  <si>
    <t>마르쿠스 에거트</t>
    <phoneticPr fontId="1" type="noConversion"/>
  </si>
  <si>
    <t>책밥</t>
    <phoneticPr fontId="1" type="noConversion"/>
  </si>
  <si>
    <t>세상을 읽는 새로운 언어, 빅데이터</t>
    <phoneticPr fontId="1" type="noConversion"/>
  </si>
  <si>
    <t>조성준</t>
    <phoneticPr fontId="1" type="noConversion"/>
  </si>
  <si>
    <t>21세기북스</t>
    <phoneticPr fontId="1" type="noConversion"/>
  </si>
  <si>
    <t>슈퍼버그 : 보이지 않는 적과의 전쟁</t>
    <phoneticPr fontId="1" type="noConversion"/>
  </si>
  <si>
    <t>맷 매카시</t>
    <phoneticPr fontId="1" type="noConversion"/>
  </si>
  <si>
    <t>흐름출판</t>
    <phoneticPr fontId="1" type="noConversion"/>
  </si>
  <si>
    <t>윤태진</t>
    <phoneticPr fontId="1" type="noConversion"/>
  </si>
  <si>
    <t>바다출판사</t>
    <phoneticPr fontId="1" type="noConversion"/>
  </si>
  <si>
    <t>언컨택트</t>
    <phoneticPr fontId="1" type="noConversion"/>
  </si>
  <si>
    <t>김용섭</t>
    <phoneticPr fontId="1" type="noConversion"/>
  </si>
  <si>
    <t>퍼블리온</t>
    <phoneticPr fontId="1" type="noConversion"/>
  </si>
  <si>
    <t>우아한 방어 : 우리 몸을 지키는 면역의 놀라운 비밀</t>
    <phoneticPr fontId="1" type="noConversion"/>
  </si>
  <si>
    <t>맷 릭텔</t>
    <phoneticPr fontId="1" type="noConversion"/>
  </si>
  <si>
    <t>북라이프</t>
    <phoneticPr fontId="1" type="noConversion"/>
  </si>
  <si>
    <t>이것이 인공지능이다 : 하룻밤에 읽는 AI(인공지능)의 모든 것</t>
    <phoneticPr fontId="1" type="noConversion"/>
  </si>
  <si>
    <t>김명락</t>
    <phoneticPr fontId="1" type="noConversion"/>
  </si>
  <si>
    <t>슬로디미디어</t>
    <phoneticPr fontId="1" type="noConversion"/>
  </si>
  <si>
    <t>인공지능의 현재와 미래 : 인공지능의 미래를 이끄는 21가지 혁신 기술</t>
    <phoneticPr fontId="1" type="noConversion"/>
  </si>
  <si>
    <t>나는 미래다 방송제작팀</t>
    <phoneticPr fontId="1" type="noConversion"/>
  </si>
  <si>
    <t>보아스</t>
    <phoneticPr fontId="1" type="noConversion"/>
  </si>
  <si>
    <t>클라우드</t>
    <phoneticPr fontId="1" type="noConversion"/>
  </si>
  <si>
    <t>윤혜식</t>
    <phoneticPr fontId="1" type="noConversion"/>
  </si>
  <si>
    <t>미디어샘</t>
    <phoneticPr fontId="1" type="noConversion"/>
  </si>
  <si>
    <t>탐정이 된 과학자들 : 전염병의 비밀을 푸는 열쇠, 페이션트 제로를 찾아라</t>
    <phoneticPr fontId="1" type="noConversion"/>
  </si>
  <si>
    <t>마릴리 피터스</t>
    <phoneticPr fontId="1" type="noConversion"/>
  </si>
  <si>
    <t>다른</t>
    <phoneticPr fontId="1" type="noConversion"/>
  </si>
  <si>
    <t>과학/기술</t>
    <phoneticPr fontId="1" type="noConversion"/>
  </si>
  <si>
    <t>불안</t>
    <phoneticPr fontId="1" type="noConversion"/>
  </si>
  <si>
    <t>불안과 잘 지내는 법 : 불안은 더 나은 삶을 위한 강력한 자극이다</t>
    <phoneticPr fontId="1" type="noConversion"/>
  </si>
  <si>
    <t>크리스 코트먼</t>
    <phoneticPr fontId="1" type="noConversion"/>
  </si>
  <si>
    <t>불안을 다스리는 도구상자 : 불안에 발목 잡혀본 이들을 위한 사고&amp;행동 처방전</t>
    <phoneticPr fontId="1" type="noConversion"/>
  </si>
  <si>
    <t>엘리스 보이스</t>
    <phoneticPr fontId="1" type="noConversion"/>
  </si>
  <si>
    <t>한문화</t>
    <phoneticPr fontId="1" type="noConversion"/>
  </si>
  <si>
    <t>어느 날 갑자기 공황이 찾아왔다: 최신 뇌 연구를 통한 불안, 공황 극복법</t>
    <phoneticPr fontId="1" type="noConversion"/>
  </si>
  <si>
    <t>클라우스 베른하르트</t>
    <phoneticPr fontId="1" type="noConversion"/>
  </si>
  <si>
    <t>흐름</t>
    <phoneticPr fontId="1" type="noConversion"/>
  </si>
  <si>
    <t>어느 날 갑자기 무기력이 찾아왔다: 우울증과 번아웃 사이에서 허우적대는 당신에게</t>
    <phoneticPr fontId="1" type="noConversion"/>
  </si>
  <si>
    <t>동녘라이프</t>
    <phoneticPr fontId="1" type="noConversion"/>
  </si>
  <si>
    <t>오티움: 살아갈 힘을 주는 나만의 휴식</t>
    <phoneticPr fontId="1" type="noConversion"/>
  </si>
  <si>
    <t>문요한</t>
    <phoneticPr fontId="1" type="noConversion"/>
  </si>
  <si>
    <t>위즈덤하우스</t>
    <phoneticPr fontId="1" type="noConversion"/>
  </si>
  <si>
    <t>우울할 땐 뇌과학</t>
    <phoneticPr fontId="1" type="noConversion"/>
  </si>
  <si>
    <t>앨릭스 코브</t>
    <phoneticPr fontId="1" type="noConversion"/>
  </si>
  <si>
    <t>푸른숲</t>
    <phoneticPr fontId="1" type="noConversion"/>
  </si>
  <si>
    <t>죽고 싶지만 떡볶이는 먹고 싶어: 백세희 에세이</t>
    <phoneticPr fontId="1" type="noConversion"/>
  </si>
  <si>
    <t>백세희</t>
    <phoneticPr fontId="1" type="noConversion"/>
  </si>
  <si>
    <t>흔</t>
    <phoneticPr fontId="1" type="noConversion"/>
  </si>
  <si>
    <t>죽음의 수용소에서</t>
    <phoneticPr fontId="1" type="noConversion"/>
  </si>
  <si>
    <t>빅터 프랭클</t>
    <phoneticPr fontId="1" type="noConversion"/>
  </si>
  <si>
    <t>청아출판사</t>
    <phoneticPr fontId="1" type="noConversion"/>
  </si>
  <si>
    <t>흔들리지 않는 마음: 불안한 세상에서 나를 지키는 심리 처방</t>
    <phoneticPr fontId="1" type="noConversion"/>
  </si>
  <si>
    <t>마일스톤</t>
    <phoneticPr fontId="1" type="noConversion"/>
  </si>
  <si>
    <t>심리</t>
    <phoneticPr fontId="1" type="noConversion"/>
  </si>
  <si>
    <t>내 몸속의 면역력을 깨워라</t>
    <phoneticPr fontId="1" type="noConversion"/>
  </si>
  <si>
    <t>이승남</t>
    <phoneticPr fontId="1" type="noConversion"/>
  </si>
  <si>
    <t>바이러스 쇼크 : 인류 재앙의 실체 알아야 살아남는다</t>
    <phoneticPr fontId="1" type="noConversion"/>
  </si>
  <si>
    <t>최강석</t>
    <phoneticPr fontId="1" type="noConversion"/>
  </si>
  <si>
    <t>어윈 W.셔먼</t>
    <phoneticPr fontId="1" type="noConversion"/>
  </si>
  <si>
    <t>부산대학교출판부</t>
    <phoneticPr fontId="1" type="noConversion"/>
  </si>
  <si>
    <t>신종 바이러스의 습격</t>
    <phoneticPr fontId="1" type="noConversion"/>
  </si>
  <si>
    <t>김우주</t>
    <phoneticPr fontId="1" type="noConversion"/>
  </si>
  <si>
    <t>반니</t>
    <phoneticPr fontId="1" type="noConversion"/>
  </si>
  <si>
    <t>이기는 몸</t>
    <phoneticPr fontId="1" type="noConversion"/>
  </si>
  <si>
    <t>이동환</t>
    <phoneticPr fontId="1" type="noConversion"/>
  </si>
  <si>
    <t>쌤앤파커스</t>
    <phoneticPr fontId="1" type="noConversion"/>
  </si>
  <si>
    <t>팬데믹 : 바이러스의 습격, 무엇을 알고 어떻게 준비해야 하는가?</t>
    <phoneticPr fontId="1" type="noConversion"/>
  </si>
  <si>
    <t>홍윤철</t>
    <phoneticPr fontId="1" type="noConversion"/>
  </si>
  <si>
    <t>팬데믹과 문명</t>
    <phoneticPr fontId="1" type="noConversion"/>
  </si>
  <si>
    <t>김명자</t>
    <phoneticPr fontId="1" type="noConversion"/>
  </si>
  <si>
    <t>까치</t>
    <phoneticPr fontId="1" type="noConversion"/>
  </si>
  <si>
    <t>의학</t>
    <phoneticPr fontId="1" type="noConversion"/>
  </si>
  <si>
    <t xml:space="preserve">4차 산업혁명과 대학의미래 </t>
    <phoneticPr fontId="1" type="noConversion"/>
  </si>
  <si>
    <t>처음북스</t>
    <phoneticPr fontId="1" type="noConversion"/>
  </si>
  <si>
    <t>감염도시 : 대규모 전염병의 도전과 도시 문명의 미래</t>
    <phoneticPr fontId="1" type="noConversion"/>
  </si>
  <si>
    <t>김영사</t>
    <phoneticPr fontId="1" type="noConversion"/>
  </si>
  <si>
    <t>어크로스</t>
    <phoneticPr fontId="1" type="noConversion"/>
  </si>
  <si>
    <t>두 얼굴의 백신 : 냉전시대 정치논리부터 신자유주의 경제논리까지의 연대기</t>
    <phoneticPr fontId="1" type="noConversion"/>
  </si>
  <si>
    <t xml:space="preserve">스튜어트 블룸 </t>
    <phoneticPr fontId="1" type="noConversion"/>
  </si>
  <si>
    <t>박하</t>
    <phoneticPr fontId="1" type="noConversion"/>
  </si>
  <si>
    <t>리부트: 코로나로 멈춘 나를 다시 일으켜 세우는 법</t>
    <phoneticPr fontId="1" type="noConversion"/>
  </si>
  <si>
    <t>김미경</t>
    <phoneticPr fontId="1" type="noConversion"/>
  </si>
  <si>
    <t>사샤 로보</t>
    <phoneticPr fontId="1" type="noConversion"/>
  </si>
  <si>
    <t>미래의창</t>
    <phoneticPr fontId="1" type="noConversion"/>
  </si>
  <si>
    <t>유발 하라리</t>
    <phoneticPr fontId="1" type="noConversion"/>
  </si>
  <si>
    <t>새로운 공부가 온다</t>
    <phoneticPr fontId="1" type="noConversion"/>
  </si>
  <si>
    <t>제니퍼 라이트</t>
    <phoneticPr fontId="1" type="noConversion"/>
  </si>
  <si>
    <t>산처럼</t>
    <phoneticPr fontId="1" type="noConversion"/>
  </si>
  <si>
    <t>차이정원</t>
    <phoneticPr fontId="1" type="noConversion"/>
  </si>
  <si>
    <t>안희경 외</t>
    <phoneticPr fontId="1" type="noConversion"/>
  </si>
  <si>
    <t>메디치미디어</t>
    <phoneticPr fontId="1" type="noConversion"/>
  </si>
  <si>
    <t>전염병, 역사를 흔들다</t>
    <phoneticPr fontId="1" type="noConversion"/>
  </si>
  <si>
    <t>마크 해리슨</t>
    <phoneticPr fontId="1" type="noConversion"/>
  </si>
  <si>
    <t>전염병이 휩쓴 세계사 : 전염병은 어떻게 세계사의 운명을 뒤바꿔놓았는가</t>
    <phoneticPr fontId="1" type="noConversion"/>
  </si>
  <si>
    <t>파올로 조르다노</t>
    <phoneticPr fontId="1" type="noConversion"/>
  </si>
  <si>
    <t>은행나무</t>
    <phoneticPr fontId="1" type="noConversion"/>
  </si>
  <si>
    <t>로날트 D. 게르슈테</t>
    <phoneticPr fontId="1" type="noConversion"/>
  </si>
  <si>
    <t>백상경제연구원</t>
    <phoneticPr fontId="1" type="noConversion"/>
  </si>
  <si>
    <t>슬라보예 지젝</t>
    <phoneticPr fontId="1" type="noConversion"/>
  </si>
  <si>
    <t>당신 앞의 10년, 미래학자의 일자리 통찰</t>
    <phoneticPr fontId="1" type="noConversion"/>
  </si>
  <si>
    <t>김영사</t>
    <phoneticPr fontId="1" type="noConversion"/>
  </si>
  <si>
    <t>마켓컬리 인사이트 : 스케일을 뛰어넘는 디테일로 시장을 장악하는 방식</t>
    <phoneticPr fontId="1" type="noConversion"/>
  </si>
  <si>
    <t>언택트 비즈니스</t>
    <phoneticPr fontId="1" type="noConversion"/>
  </si>
  <si>
    <t>코로나 경제 전쟁</t>
    <phoneticPr fontId="1" type="noConversion"/>
  </si>
  <si>
    <t>리처드 볼드윈</t>
    <phoneticPr fontId="1" type="noConversion"/>
  </si>
  <si>
    <t>코로나19 이후의 미래 : 카이스트 교수가 바라본 코로나 이후의 변화</t>
    <phoneticPr fontId="1" type="noConversion"/>
  </si>
  <si>
    <t>중원문화</t>
    <phoneticPr fontId="1" type="noConversion"/>
  </si>
  <si>
    <t>코로나19, 자본주의의 모순이 낳은 재난</t>
    <phoneticPr fontId="1" type="noConversion"/>
  </si>
  <si>
    <t>북랩</t>
    <phoneticPr fontId="1" type="noConversion"/>
  </si>
  <si>
    <t>경제/경영</t>
    <phoneticPr fontId="1" type="noConversion"/>
  </si>
  <si>
    <t>감기</t>
    <phoneticPr fontId="1" type="noConversion"/>
  </si>
  <si>
    <t>김성수</t>
    <phoneticPr fontId="1" type="noConversion"/>
  </si>
  <si>
    <t>그녀</t>
    <phoneticPr fontId="1" type="noConversion"/>
  </si>
  <si>
    <t>스파이크 존즈</t>
    <phoneticPr fontId="1" type="noConversion"/>
  </si>
  <si>
    <t>하은미디어</t>
    <phoneticPr fontId="1" type="noConversion"/>
  </si>
  <si>
    <t>메이렐레스 페르난도</t>
    <phoneticPr fontId="1" type="noConversion"/>
  </si>
  <si>
    <t>레디 플레이어 원</t>
    <phoneticPr fontId="1" type="noConversion"/>
  </si>
  <si>
    <t>스티븐 스필버그</t>
    <phoneticPr fontId="1" type="noConversion"/>
  </si>
  <si>
    <t>크리스 윌리엄스</t>
    <phoneticPr fontId="1" type="noConversion"/>
  </si>
  <si>
    <t>업그레이드</t>
    <phoneticPr fontId="1" type="noConversion"/>
  </si>
  <si>
    <t>워너브러더스 엔터테인먼트</t>
    <phoneticPr fontId="1" type="noConversion"/>
  </si>
  <si>
    <t>마크 포스터</t>
    <phoneticPr fontId="1" type="noConversion"/>
  </si>
  <si>
    <t>인터스텔라</t>
    <phoneticPr fontId="1" type="noConversion"/>
  </si>
  <si>
    <t>크리스토퍼 놀란</t>
    <phoneticPr fontId="1" type="noConversion"/>
  </si>
  <si>
    <t>컨테이젼</t>
    <phoneticPr fontId="1" type="noConversion"/>
  </si>
  <si>
    <t>스티븐 소더버그</t>
    <phoneticPr fontId="1" type="noConversion"/>
  </si>
  <si>
    <t>워너브러더스 엔터테인먼트</t>
    <phoneticPr fontId="1" type="noConversion"/>
  </si>
  <si>
    <t>영화</t>
    <phoneticPr fontId="1" type="noConversion"/>
  </si>
  <si>
    <t>리 워넬</t>
    <phoneticPr fontId="1" type="noConversion"/>
  </si>
  <si>
    <t>유니버셜 픽쳐스</t>
    <phoneticPr fontId="1" type="noConversion"/>
  </si>
  <si>
    <t>롯데엔터테인먼트</t>
    <phoneticPr fontId="1" type="noConversion"/>
  </si>
  <si>
    <t>인문/사회</t>
    <phoneticPr fontId="1" type="noConversion"/>
  </si>
  <si>
    <t>링크</t>
    <phoneticPr fontId="1" type="noConversion"/>
  </si>
  <si>
    <t>코로나와 4차 산업혁명이 만든 뉴노멀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</si>
</sst>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7" fillId="0" borderId="1" xfId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3"/>
  <sheetViews>
    <sheetView tabSelected="1" zoomScale="80" zoomScaleNormal="80" workbookViewId="0">
      <selection activeCell="C11" sqref="C11"/>
    </sheetView>
  </sheetViews>
  <sheetFormatPr defaultRowHeight="17.25" x14ac:dyDescent="0.3"/>
  <cols>
    <col min="1" max="1" width="5.875" style="3" bestFit="1" customWidth="1"/>
    <col min="2" max="2" width="12.5" style="1" bestFit="1" customWidth="1"/>
    <col min="3" max="3" width="95" style="4" customWidth="1"/>
    <col min="4" max="4" width="26.875" style="4" customWidth="1"/>
    <col min="5" max="5" width="23.5" style="4" customWidth="1"/>
    <col min="6" max="6" width="8.875" style="3" bestFit="1" customWidth="1"/>
    <col min="7" max="7" width="17.625" style="2" bestFit="1" customWidth="1"/>
    <col min="8" max="16384" width="9" style="2"/>
  </cols>
  <sheetData>
    <row r="1" spans="1:7" ht="50.1" customHeight="1" x14ac:dyDescent="0.3">
      <c r="A1" s="13" t="s">
        <v>46</v>
      </c>
      <c r="B1" s="13"/>
      <c r="C1" s="13"/>
      <c r="D1" s="13"/>
      <c r="E1" s="13"/>
      <c r="F1" s="13"/>
      <c r="G1" s="13"/>
    </row>
    <row r="3" spans="1:7" s="1" customFormat="1" ht="41.25" customHeight="1" x14ac:dyDescent="0.3">
      <c r="A3" s="5" t="s">
        <v>45</v>
      </c>
      <c r="B3" s="5" t="s">
        <v>3</v>
      </c>
      <c r="C3" s="5" t="s">
        <v>0</v>
      </c>
      <c r="D3" s="5" t="s">
        <v>1</v>
      </c>
      <c r="E3" s="5" t="s">
        <v>2</v>
      </c>
      <c r="F3" s="5" t="s">
        <v>4</v>
      </c>
      <c r="G3" s="12" t="s">
        <v>298</v>
      </c>
    </row>
    <row r="4" spans="1:7" ht="20.25" x14ac:dyDescent="0.3">
      <c r="A4" s="6">
        <v>1</v>
      </c>
      <c r="B4" s="17" t="s">
        <v>157</v>
      </c>
      <c r="C4" s="7">
        <v>28</v>
      </c>
      <c r="D4" s="7" t="s">
        <v>140</v>
      </c>
      <c r="E4" s="7" t="s">
        <v>5</v>
      </c>
      <c r="F4" s="8">
        <v>2013</v>
      </c>
      <c r="G4" s="11" t="str">
        <f>HYPERLINK("https://blog.naver.com/dnl1415/222065581853","&gt;블로그 바로가기")</f>
        <v>&gt;블로그 바로가기</v>
      </c>
    </row>
    <row r="5" spans="1:7" ht="20.25" x14ac:dyDescent="0.3">
      <c r="A5" s="6">
        <v>2</v>
      </c>
      <c r="B5" s="17"/>
      <c r="C5" s="7" t="s">
        <v>141</v>
      </c>
      <c r="D5" s="7" t="s">
        <v>142</v>
      </c>
      <c r="E5" s="7" t="s">
        <v>65</v>
      </c>
      <c r="F5" s="8">
        <v>2018</v>
      </c>
      <c r="G5" s="11" t="str">
        <f>HYPERLINK("https://blog.naver.com/dnl1415/222065581142","&gt;블로그 바로가기")</f>
        <v>&gt;블로그 바로가기</v>
      </c>
    </row>
    <row r="6" spans="1:7" ht="20.25" x14ac:dyDescent="0.3">
      <c r="A6" s="6">
        <v>3</v>
      </c>
      <c r="B6" s="17"/>
      <c r="C6" s="7" t="s">
        <v>143</v>
      </c>
      <c r="D6" s="7" t="s">
        <v>54</v>
      </c>
      <c r="E6" s="7" t="s">
        <v>144</v>
      </c>
      <c r="F6" s="8">
        <v>2015</v>
      </c>
      <c r="G6" s="11" t="str">
        <f>HYPERLINK("https://blog.naver.com/dnl1415/222065580702","&gt;블로그 바로가기")</f>
        <v>&gt;블로그 바로가기</v>
      </c>
    </row>
    <row r="7" spans="1:7" ht="20.25" x14ac:dyDescent="0.3">
      <c r="A7" s="6">
        <v>4</v>
      </c>
      <c r="B7" s="17"/>
      <c r="C7" s="7" t="s">
        <v>47</v>
      </c>
      <c r="D7" s="7" t="s">
        <v>145</v>
      </c>
      <c r="E7" s="7" t="s">
        <v>66</v>
      </c>
      <c r="F7" s="8">
        <v>2007</v>
      </c>
      <c r="G7" s="11" t="str">
        <f>HYPERLINK("https://blog.naver.com/dnl1415/222065579930","&gt;블로그 바로가기")</f>
        <v>&gt;블로그 바로가기</v>
      </c>
    </row>
    <row r="8" spans="1:7" ht="20.25" x14ac:dyDescent="0.3">
      <c r="A8" s="6">
        <v>5</v>
      </c>
      <c r="B8" s="17"/>
      <c r="C8" s="7" t="s">
        <v>48</v>
      </c>
      <c r="D8" s="7" t="s">
        <v>55</v>
      </c>
      <c r="E8" s="7" t="s">
        <v>67</v>
      </c>
      <c r="F8" s="8">
        <v>2012</v>
      </c>
      <c r="G8" s="11" t="str">
        <f>HYPERLINK("https://blog.naver.com/dnl1415/222065578685","&gt;블로그 바로가기")</f>
        <v>&gt;블로그 바로가기</v>
      </c>
    </row>
    <row r="9" spans="1:7" ht="20.25" x14ac:dyDescent="0.3">
      <c r="A9" s="6">
        <v>6</v>
      </c>
      <c r="B9" s="17"/>
      <c r="C9" s="7" t="s">
        <v>146</v>
      </c>
      <c r="D9" s="7" t="s">
        <v>56</v>
      </c>
      <c r="E9" s="7" t="s">
        <v>68</v>
      </c>
      <c r="F9" s="8">
        <v>2020</v>
      </c>
      <c r="G9" s="11" t="str">
        <f>HYPERLINK("https://blog.naver.com/dnl1415/222065578069","&gt;블로그 바로가기")</f>
        <v>&gt;블로그 바로가기</v>
      </c>
    </row>
    <row r="10" spans="1:7" ht="20.25" x14ac:dyDescent="0.3">
      <c r="A10" s="6">
        <v>7</v>
      </c>
      <c r="B10" s="17"/>
      <c r="C10" s="7" t="s">
        <v>49</v>
      </c>
      <c r="D10" s="7" t="s">
        <v>57</v>
      </c>
      <c r="E10" s="7" t="s">
        <v>65</v>
      </c>
      <c r="F10" s="8">
        <v>2020</v>
      </c>
      <c r="G10" s="11" t="str">
        <f>HYPERLINK("https://blog.naver.com/dnl1415/222065577095","&gt;블로그 바로가기")</f>
        <v>&gt;블로그 바로가기</v>
      </c>
    </row>
    <row r="11" spans="1:7" ht="20.25" x14ac:dyDescent="0.3">
      <c r="A11" s="6">
        <v>8</v>
      </c>
      <c r="B11" s="17"/>
      <c r="C11" s="7" t="s">
        <v>50</v>
      </c>
      <c r="D11" s="7" t="s">
        <v>58</v>
      </c>
      <c r="E11" s="7" t="s">
        <v>69</v>
      </c>
      <c r="F11" s="8">
        <v>2019</v>
      </c>
      <c r="G11" s="11" t="str">
        <f>HYPERLINK("https://blog.naver.com/dnl1415/222065576604","&gt;블로그 바로가기")</f>
        <v>&gt;블로그 바로가기</v>
      </c>
    </row>
    <row r="12" spans="1:7" ht="20.25" x14ac:dyDescent="0.3">
      <c r="A12" s="6">
        <v>9</v>
      </c>
      <c r="B12" s="17"/>
      <c r="C12" s="7" t="s">
        <v>51</v>
      </c>
      <c r="D12" s="7" t="s">
        <v>147</v>
      </c>
      <c r="E12" s="7" t="s">
        <v>70</v>
      </c>
      <c r="F12" s="8">
        <v>2007</v>
      </c>
      <c r="G12" s="11" t="str">
        <f>HYPERLINK("https://blog.naver.com/dnl1415/222065575804","&gt;블로그 바로가기")</f>
        <v>&gt;블로그 바로가기</v>
      </c>
    </row>
    <row r="13" spans="1:7" ht="20.25" x14ac:dyDescent="0.3">
      <c r="A13" s="6">
        <v>10</v>
      </c>
      <c r="B13" s="17"/>
      <c r="C13" s="7" t="s">
        <v>148</v>
      </c>
      <c r="D13" s="7" t="s">
        <v>59</v>
      </c>
      <c r="E13" s="7" t="s">
        <v>71</v>
      </c>
      <c r="F13" s="8">
        <v>2016</v>
      </c>
      <c r="G13" s="11" t="str">
        <f>HYPERLINK("https://blog.naver.com/dnl1415/222065575242","&gt;블로그 바로가기")</f>
        <v>&gt;블로그 바로가기</v>
      </c>
    </row>
    <row r="14" spans="1:7" ht="20.25" x14ac:dyDescent="0.3">
      <c r="A14" s="6">
        <v>11</v>
      </c>
      <c r="B14" s="17"/>
      <c r="C14" s="7" t="s">
        <v>149</v>
      </c>
      <c r="D14" s="7" t="s">
        <v>150</v>
      </c>
      <c r="E14" s="7" t="s">
        <v>69</v>
      </c>
      <c r="F14" s="8">
        <v>2020</v>
      </c>
      <c r="G14" s="11" t="str">
        <f>HYPERLINK("https://blog.naver.com/dnl1415/222065575071","&gt;블로그 바로가기")</f>
        <v>&gt;블로그 바로가기</v>
      </c>
    </row>
    <row r="15" spans="1:7" ht="20.25" x14ac:dyDescent="0.3">
      <c r="A15" s="6">
        <v>12</v>
      </c>
      <c r="B15" s="17"/>
      <c r="C15" s="7" t="s">
        <v>52</v>
      </c>
      <c r="D15" s="7" t="s">
        <v>60</v>
      </c>
      <c r="E15" s="7" t="s">
        <v>72</v>
      </c>
      <c r="F15" s="8">
        <v>2016</v>
      </c>
      <c r="G15" s="11" t="str">
        <f>HYPERLINK("https://blog.naver.com/dnl1415/222065573751","&gt;블로그 바로가기")</f>
        <v>&gt;블로그 바로가기</v>
      </c>
    </row>
    <row r="16" spans="1:7" ht="20.25" x14ac:dyDescent="0.3">
      <c r="A16" s="6">
        <v>13</v>
      </c>
      <c r="B16" s="17"/>
      <c r="C16" s="7" t="s">
        <v>151</v>
      </c>
      <c r="D16" s="7" t="s">
        <v>61</v>
      </c>
      <c r="E16" s="7" t="s">
        <v>73</v>
      </c>
      <c r="F16" s="8">
        <v>2020</v>
      </c>
      <c r="G16" s="11" t="str">
        <f t="shared" ref="G16" si="0">HYPERLINK("https://blog.naver.com/dnl1415/222065581853","&gt;블로그 바로가기")</f>
        <v>&gt;블로그 바로가기</v>
      </c>
    </row>
    <row r="17" spans="1:7" ht="20.25" x14ac:dyDescent="0.3">
      <c r="A17" s="6">
        <v>14</v>
      </c>
      <c r="B17" s="17"/>
      <c r="C17" s="7" t="s">
        <v>53</v>
      </c>
      <c r="D17" s="7" t="s">
        <v>152</v>
      </c>
      <c r="E17" s="7" t="s">
        <v>74</v>
      </c>
      <c r="F17" s="8">
        <v>2010</v>
      </c>
      <c r="G17" s="11" t="str">
        <f>HYPERLINK("https://blog.naver.com/dnl1415/222065572525","&gt;블로그 바로가기")</f>
        <v>&gt;블로그 바로가기</v>
      </c>
    </row>
    <row r="18" spans="1:7" ht="20.25" x14ac:dyDescent="0.3">
      <c r="A18" s="6">
        <v>15</v>
      </c>
      <c r="B18" s="17"/>
      <c r="C18" s="7" t="s">
        <v>153</v>
      </c>
      <c r="D18" s="7" t="s">
        <v>62</v>
      </c>
      <c r="E18" s="7" t="s">
        <v>75</v>
      </c>
      <c r="F18" s="8">
        <v>2020</v>
      </c>
      <c r="G18" s="11" t="str">
        <f>HYPERLINK("https://blog.naver.com/dnl1415/222065571891","&gt;블로그 바로가기")</f>
        <v>&gt;블로그 바로가기</v>
      </c>
    </row>
    <row r="19" spans="1:7" ht="20.25" x14ac:dyDescent="0.3">
      <c r="A19" s="6">
        <v>16</v>
      </c>
      <c r="B19" s="17"/>
      <c r="C19" s="7" t="s">
        <v>154</v>
      </c>
      <c r="D19" s="7" t="s">
        <v>63</v>
      </c>
      <c r="E19" s="7" t="s">
        <v>76</v>
      </c>
      <c r="F19" s="8">
        <v>2020</v>
      </c>
      <c r="G19" s="11" t="str">
        <f>HYPERLINK("https://blog.naver.com/dnl1415/222065571172","&gt;블로그 바로가기")</f>
        <v>&gt;블로그 바로가기</v>
      </c>
    </row>
    <row r="20" spans="1:7" ht="20.25" x14ac:dyDescent="0.3">
      <c r="A20" s="6">
        <v>17</v>
      </c>
      <c r="B20" s="17"/>
      <c r="C20" s="7" t="s">
        <v>155</v>
      </c>
      <c r="D20" s="7" t="s">
        <v>64</v>
      </c>
      <c r="E20" s="7" t="s">
        <v>156</v>
      </c>
      <c r="F20" s="8">
        <v>2011</v>
      </c>
      <c r="G20" s="11" t="str">
        <f>HYPERLINK("https://blog.naver.com/dnl1415/222065570294","&gt;블로그 바로가기")</f>
        <v>&gt;블로그 바로가기</v>
      </c>
    </row>
    <row r="21" spans="1:7" ht="20.25" x14ac:dyDescent="0.3">
      <c r="A21" s="6">
        <v>18</v>
      </c>
      <c r="B21" s="17" t="s">
        <v>193</v>
      </c>
      <c r="C21" s="7" t="s">
        <v>42</v>
      </c>
      <c r="D21" s="7" t="s">
        <v>22</v>
      </c>
      <c r="E21" s="7" t="s">
        <v>23</v>
      </c>
      <c r="F21" s="8">
        <v>2019</v>
      </c>
      <c r="G21" s="11" t="str">
        <f>HYPERLINK("https://blog.naver.com/dnl1415/222065569588","&gt;블로그 바로가기")</f>
        <v>&gt;블로그 바로가기</v>
      </c>
    </row>
    <row r="22" spans="1:7" ht="20.25" x14ac:dyDescent="0.3">
      <c r="A22" s="6">
        <v>19</v>
      </c>
      <c r="B22" s="17"/>
      <c r="C22" s="7" t="s">
        <v>41</v>
      </c>
      <c r="D22" s="7" t="s">
        <v>158</v>
      </c>
      <c r="E22" s="7" t="s">
        <v>159</v>
      </c>
      <c r="F22" s="8">
        <v>2020</v>
      </c>
      <c r="G22" s="11" t="str">
        <f>HYPERLINK("https://blog.naver.com/dnl1415/222065568851","&gt;블로그 바로가기")</f>
        <v>&gt;블로그 바로가기</v>
      </c>
    </row>
    <row r="23" spans="1:7" ht="20.25" x14ac:dyDescent="0.3">
      <c r="A23" s="6">
        <v>20</v>
      </c>
      <c r="B23" s="17"/>
      <c r="C23" s="7" t="s">
        <v>160</v>
      </c>
      <c r="D23" s="7" t="s">
        <v>161</v>
      </c>
      <c r="E23" s="7" t="s">
        <v>162</v>
      </c>
      <c r="F23" s="8">
        <v>2020</v>
      </c>
      <c r="G23" s="11" t="str">
        <f>HYPERLINK("https://blog.naver.com/dnl1415/222065568075","&gt;블로그 바로가기")</f>
        <v>&gt;블로그 바로가기</v>
      </c>
    </row>
    <row r="24" spans="1:7" ht="20.25" x14ac:dyDescent="0.3">
      <c r="A24" s="6">
        <v>21</v>
      </c>
      <c r="B24" s="17"/>
      <c r="C24" s="7" t="s">
        <v>40</v>
      </c>
      <c r="D24" s="7" t="s">
        <v>163</v>
      </c>
      <c r="E24" s="7" t="s">
        <v>20</v>
      </c>
      <c r="F24" s="8">
        <v>2019</v>
      </c>
      <c r="G24" s="11" t="str">
        <f>HYPERLINK("https://blog.naver.com/dnl1415/222065567172","&gt;블로그 바로가기")</f>
        <v>&gt;블로그 바로가기</v>
      </c>
    </row>
    <row r="25" spans="1:7" ht="20.25" x14ac:dyDescent="0.3">
      <c r="A25" s="6">
        <v>22</v>
      </c>
      <c r="B25" s="17"/>
      <c r="C25" s="7" t="s">
        <v>164</v>
      </c>
      <c r="D25" s="7" t="s">
        <v>165</v>
      </c>
      <c r="E25" s="7" t="s">
        <v>166</v>
      </c>
      <c r="F25" s="8">
        <v>2020</v>
      </c>
      <c r="G25" s="11" t="str">
        <f>HYPERLINK("https://blog.naver.com/dnl1415/222065566258","&gt;블로그 바로가기")</f>
        <v>&gt;블로그 바로가기</v>
      </c>
    </row>
    <row r="26" spans="1:7" ht="20.25" x14ac:dyDescent="0.3">
      <c r="A26" s="6">
        <v>23</v>
      </c>
      <c r="B26" s="17"/>
      <c r="C26" s="7" t="s">
        <v>167</v>
      </c>
      <c r="D26" s="7" t="s">
        <v>168</v>
      </c>
      <c r="E26" s="7" t="s">
        <v>169</v>
      </c>
      <c r="F26" s="8">
        <v>2019</v>
      </c>
      <c r="G26" s="11" t="str">
        <f>HYPERLINK("https://blog.naver.com/dnl1415/222065565710","&gt;블로그 바로가기")</f>
        <v>&gt;블로그 바로가기</v>
      </c>
    </row>
    <row r="27" spans="1:7" ht="20.25" x14ac:dyDescent="0.3">
      <c r="A27" s="6">
        <v>24</v>
      </c>
      <c r="B27" s="17"/>
      <c r="C27" s="9" t="s">
        <v>170</v>
      </c>
      <c r="D27" s="9" t="s">
        <v>171</v>
      </c>
      <c r="E27" s="9" t="s">
        <v>172</v>
      </c>
      <c r="F27" s="10">
        <v>2020</v>
      </c>
      <c r="G27" s="11" t="str">
        <f>HYPERLINK("https://blog.naver.com/dnl1415/222065565057","&gt;블로그 바로가기")</f>
        <v>&gt;블로그 바로가기</v>
      </c>
    </row>
    <row r="28" spans="1:7" ht="20.25" x14ac:dyDescent="0.3">
      <c r="A28" s="6">
        <v>25</v>
      </c>
      <c r="B28" s="17"/>
      <c r="C28" s="7" t="s">
        <v>39</v>
      </c>
      <c r="D28" s="7" t="s">
        <v>173</v>
      </c>
      <c r="E28" s="7" t="s">
        <v>174</v>
      </c>
      <c r="F28" s="8">
        <v>2020</v>
      </c>
      <c r="G28" s="11" t="str">
        <f>HYPERLINK("https://blog.naver.com/dnl1415/222065564469","&gt;블로그 바로가기")</f>
        <v>&gt;블로그 바로가기</v>
      </c>
    </row>
    <row r="29" spans="1:7" ht="20.25" x14ac:dyDescent="0.3">
      <c r="A29" s="6">
        <v>26</v>
      </c>
      <c r="B29" s="17"/>
      <c r="C29" s="7" t="s">
        <v>175</v>
      </c>
      <c r="D29" s="7" t="s">
        <v>176</v>
      </c>
      <c r="E29" s="7" t="s">
        <v>177</v>
      </c>
      <c r="F29" s="8">
        <v>2020</v>
      </c>
      <c r="G29" s="11" t="str">
        <f>HYPERLINK("https://blog.naver.com/dnl1415/222065563802","&gt;블로그 바로가기")</f>
        <v>&gt;블로그 바로가기</v>
      </c>
    </row>
    <row r="30" spans="1:7" ht="20.25" x14ac:dyDescent="0.3">
      <c r="A30" s="6">
        <v>27</v>
      </c>
      <c r="B30" s="17"/>
      <c r="C30" s="7" t="s">
        <v>178</v>
      </c>
      <c r="D30" s="7" t="s">
        <v>179</v>
      </c>
      <c r="E30" s="7" t="s">
        <v>180</v>
      </c>
      <c r="F30" s="8">
        <v>2020</v>
      </c>
      <c r="G30" s="11" t="str">
        <f>HYPERLINK("https://blog.naver.com/dnl1415/222065563267","&gt;블로그 바로가기")</f>
        <v>&gt;블로그 바로가기</v>
      </c>
    </row>
    <row r="31" spans="1:7" ht="20.25" x14ac:dyDescent="0.3">
      <c r="A31" s="6">
        <v>28</v>
      </c>
      <c r="B31" s="17"/>
      <c r="C31" s="7" t="s">
        <v>181</v>
      </c>
      <c r="D31" s="7" t="s">
        <v>182</v>
      </c>
      <c r="E31" s="7" t="s">
        <v>183</v>
      </c>
      <c r="F31" s="8">
        <v>2020</v>
      </c>
      <c r="G31" s="11" t="str">
        <f>HYPERLINK("https://blog.naver.com/dnl1415/222065562711","&gt;블로그 바로가기")</f>
        <v>&gt;블로그 바로가기</v>
      </c>
    </row>
    <row r="32" spans="1:7" ht="20.25" x14ac:dyDescent="0.3">
      <c r="A32" s="6">
        <v>29</v>
      </c>
      <c r="B32" s="17"/>
      <c r="C32" s="7" t="s">
        <v>184</v>
      </c>
      <c r="D32" s="7" t="s">
        <v>185</v>
      </c>
      <c r="E32" s="7" t="s">
        <v>186</v>
      </c>
      <c r="F32" s="8">
        <v>2020</v>
      </c>
      <c r="G32" s="11" t="str">
        <f>HYPERLINK("https://blog.naver.com/dnl1415/222065562058","&gt;블로그 바로가기")</f>
        <v>&gt;블로그 바로가기</v>
      </c>
    </row>
    <row r="33" spans="1:7" ht="20.25" x14ac:dyDescent="0.3">
      <c r="A33" s="6">
        <v>30</v>
      </c>
      <c r="B33" s="17"/>
      <c r="C33" s="7" t="s">
        <v>187</v>
      </c>
      <c r="D33" s="7" t="s">
        <v>188</v>
      </c>
      <c r="E33" s="7" t="s">
        <v>189</v>
      </c>
      <c r="F33" s="8">
        <v>2020</v>
      </c>
      <c r="G33" s="11" t="str">
        <f>HYPERLINK("https://blog.naver.com/dnl1415/222065561236","&gt;블로그 바로가기")</f>
        <v>&gt;블로그 바로가기</v>
      </c>
    </row>
    <row r="34" spans="1:7" ht="20.25" x14ac:dyDescent="0.3">
      <c r="A34" s="6">
        <v>31</v>
      </c>
      <c r="B34" s="17"/>
      <c r="C34" s="7" t="s">
        <v>190</v>
      </c>
      <c r="D34" s="7" t="s">
        <v>191</v>
      </c>
      <c r="E34" s="7" t="s">
        <v>192</v>
      </c>
      <c r="F34" s="8">
        <v>2015</v>
      </c>
      <c r="G34" s="11" t="str">
        <f>HYPERLINK("https://blog.naver.com/dnl1415/222065560825","&gt;블로그 바로가기")</f>
        <v>&gt;블로그 바로가기</v>
      </c>
    </row>
    <row r="35" spans="1:7" ht="20.25" x14ac:dyDescent="0.3">
      <c r="A35" s="6">
        <v>32</v>
      </c>
      <c r="B35" s="17" t="s">
        <v>219</v>
      </c>
      <c r="C35" s="7" t="s">
        <v>194</v>
      </c>
      <c r="D35" s="7" t="s">
        <v>29</v>
      </c>
      <c r="E35" s="7" t="s">
        <v>5</v>
      </c>
      <c r="F35" s="8">
        <v>2011</v>
      </c>
      <c r="G35" s="11" t="str">
        <f>HYPERLINK("https://blog.naver.com/dnl1415/222064861647","&gt;블로그 바로가기")</f>
        <v>&gt;블로그 바로가기</v>
      </c>
    </row>
    <row r="36" spans="1:7" ht="20.25" x14ac:dyDescent="0.3">
      <c r="A36" s="6">
        <v>33</v>
      </c>
      <c r="B36" s="17"/>
      <c r="C36" s="7" t="s">
        <v>195</v>
      </c>
      <c r="D36" s="7" t="s">
        <v>196</v>
      </c>
      <c r="E36" s="7" t="s">
        <v>30</v>
      </c>
      <c r="F36" s="8">
        <v>2020</v>
      </c>
      <c r="G36" s="11" t="str">
        <f>HYPERLINK("https://blog.naver.com/dnl1415/222064860913","&gt;블로그 바로가기")</f>
        <v>&gt;블로그 바로가기</v>
      </c>
    </row>
    <row r="37" spans="1:7" ht="20.25" x14ac:dyDescent="0.3">
      <c r="A37" s="6">
        <v>34</v>
      </c>
      <c r="B37" s="17"/>
      <c r="C37" s="7" t="s">
        <v>197</v>
      </c>
      <c r="D37" s="7" t="s">
        <v>198</v>
      </c>
      <c r="E37" s="7" t="s">
        <v>199</v>
      </c>
      <c r="F37" s="8">
        <v>2017</v>
      </c>
      <c r="G37" s="11" t="str">
        <f>HYPERLINK("https://blog.naver.com/dnl1415/222064858966","&gt;블로그 바로가기")</f>
        <v>&gt;블로그 바로가기</v>
      </c>
    </row>
    <row r="38" spans="1:7" ht="20.25" x14ac:dyDescent="0.3">
      <c r="A38" s="6">
        <v>35</v>
      </c>
      <c r="B38" s="17"/>
      <c r="C38" s="7" t="s">
        <v>200</v>
      </c>
      <c r="D38" s="7" t="s">
        <v>201</v>
      </c>
      <c r="E38" s="7" t="s">
        <v>202</v>
      </c>
      <c r="F38" s="8">
        <v>2019</v>
      </c>
      <c r="G38" s="11" t="str">
        <f>HYPERLINK("https://blog.naver.com/dnl1415/222064857794","&gt;블로그 바로가기")</f>
        <v>&gt;블로그 바로가기</v>
      </c>
    </row>
    <row r="39" spans="1:7" ht="20.25" x14ac:dyDescent="0.3">
      <c r="A39" s="6">
        <v>36</v>
      </c>
      <c r="B39" s="17"/>
      <c r="C39" s="7" t="s">
        <v>203</v>
      </c>
      <c r="D39" s="7" t="s">
        <v>201</v>
      </c>
      <c r="E39" s="7" t="s">
        <v>204</v>
      </c>
      <c r="F39" s="8">
        <v>2020</v>
      </c>
      <c r="G39" s="11" t="str">
        <f>HYPERLINK("https://blog.naver.com/dnl1415/222064857000","&gt;블로그 바로가기")</f>
        <v>&gt;블로그 바로가기</v>
      </c>
    </row>
    <row r="40" spans="1:7" ht="20.25" x14ac:dyDescent="0.3">
      <c r="A40" s="6">
        <v>37</v>
      </c>
      <c r="B40" s="17"/>
      <c r="C40" s="7" t="s">
        <v>205</v>
      </c>
      <c r="D40" s="7" t="s">
        <v>206</v>
      </c>
      <c r="E40" s="7" t="s">
        <v>207</v>
      </c>
      <c r="F40" s="8">
        <v>2020</v>
      </c>
      <c r="G40" s="11" t="str">
        <f>HYPERLINK("https://blog.naver.com/dnl1415/222064855599","&gt;블로그 바로가기")</f>
        <v>&gt;블로그 바로가기</v>
      </c>
    </row>
    <row r="41" spans="1:7" ht="20.25" x14ac:dyDescent="0.3">
      <c r="A41" s="6">
        <v>38</v>
      </c>
      <c r="B41" s="17"/>
      <c r="C41" s="7" t="s">
        <v>208</v>
      </c>
      <c r="D41" s="7" t="s">
        <v>209</v>
      </c>
      <c r="E41" s="7" t="s">
        <v>210</v>
      </c>
      <c r="F41" s="8">
        <v>2018</v>
      </c>
      <c r="G41" s="11" t="str">
        <f>HYPERLINK("https://blog.naver.com/dnl1415/222064854850","&gt;블로그 바로가기")</f>
        <v>&gt;블로그 바로가기</v>
      </c>
    </row>
    <row r="42" spans="1:7" ht="20.25" x14ac:dyDescent="0.3">
      <c r="A42" s="6">
        <v>39</v>
      </c>
      <c r="B42" s="17"/>
      <c r="C42" s="7" t="s">
        <v>211</v>
      </c>
      <c r="D42" s="7" t="s">
        <v>212</v>
      </c>
      <c r="E42" s="7" t="s">
        <v>213</v>
      </c>
      <c r="F42" s="8">
        <v>2018</v>
      </c>
      <c r="G42" s="11" t="str">
        <f>HYPERLINK("https://blog.naver.com/dnl1415/222064853665","&gt;블로그 바로가기")</f>
        <v>&gt;블로그 바로가기</v>
      </c>
    </row>
    <row r="43" spans="1:7" ht="20.25" x14ac:dyDescent="0.3">
      <c r="A43" s="6">
        <v>40</v>
      </c>
      <c r="B43" s="17"/>
      <c r="C43" s="7" t="s">
        <v>214</v>
      </c>
      <c r="D43" s="7" t="s">
        <v>215</v>
      </c>
      <c r="E43" s="7" t="s">
        <v>216</v>
      </c>
      <c r="F43" s="8">
        <v>2017</v>
      </c>
      <c r="G43" s="11" t="str">
        <f>HYPERLINK("https://blog.naver.com/dnl1415/222064852672","&gt;블로그 바로가기")</f>
        <v>&gt;블로그 바로가기</v>
      </c>
    </row>
    <row r="44" spans="1:7" ht="20.25" x14ac:dyDescent="0.3">
      <c r="A44" s="6">
        <v>41</v>
      </c>
      <c r="B44" s="17"/>
      <c r="C44" s="7" t="s">
        <v>217</v>
      </c>
      <c r="D44" s="7" t="s">
        <v>31</v>
      </c>
      <c r="E44" s="7" t="s">
        <v>218</v>
      </c>
      <c r="F44" s="8">
        <v>2016</v>
      </c>
      <c r="G44" s="11" t="str">
        <f>HYPERLINK("https://blog.naver.com/dnl1415/222064851963","&gt;블로그 바로가기")</f>
        <v>&gt;블로그 바로가기</v>
      </c>
    </row>
    <row r="45" spans="1:7" ht="20.25" x14ac:dyDescent="0.3">
      <c r="A45" s="6">
        <v>42</v>
      </c>
      <c r="B45" s="17" t="s">
        <v>237</v>
      </c>
      <c r="C45" s="7" t="s">
        <v>220</v>
      </c>
      <c r="D45" s="7" t="s">
        <v>221</v>
      </c>
      <c r="E45" s="7" t="s">
        <v>27</v>
      </c>
      <c r="F45" s="8">
        <v>2020</v>
      </c>
      <c r="G45" s="11" t="str">
        <f>HYPERLINK("https://blog.naver.com/dnl1415/222064851068","&gt;블로그 바로가기")</f>
        <v>&gt;블로그 바로가기</v>
      </c>
    </row>
    <row r="46" spans="1:7" ht="20.25" x14ac:dyDescent="0.3">
      <c r="A46" s="6">
        <v>43</v>
      </c>
      <c r="B46" s="17"/>
      <c r="C46" s="7" t="s">
        <v>222</v>
      </c>
      <c r="D46" s="7" t="s">
        <v>223</v>
      </c>
      <c r="E46" s="7" t="s">
        <v>117</v>
      </c>
      <c r="F46" s="8">
        <v>2016</v>
      </c>
      <c r="G46" s="11" t="str">
        <f>HYPERLINK("https://blog.naver.com/dnl1415/222064850285","&gt;블로그 바로가기")</f>
        <v>&gt;블로그 바로가기</v>
      </c>
    </row>
    <row r="47" spans="1:7" ht="20.25" x14ac:dyDescent="0.3">
      <c r="A47" s="6">
        <v>44</v>
      </c>
      <c r="B47" s="17"/>
      <c r="C47" s="9" t="s">
        <v>43</v>
      </c>
      <c r="D47" s="9" t="s">
        <v>224</v>
      </c>
      <c r="E47" s="9" t="s">
        <v>225</v>
      </c>
      <c r="F47" s="10">
        <v>2019</v>
      </c>
      <c r="G47" s="11" t="str">
        <f>HYPERLINK("https://blog.naver.com/dnl1415/222064849618","&gt;블로그 바로가기")</f>
        <v>&gt;블로그 바로가기</v>
      </c>
    </row>
    <row r="48" spans="1:7" ht="20.25" x14ac:dyDescent="0.3">
      <c r="A48" s="6">
        <v>45</v>
      </c>
      <c r="B48" s="17"/>
      <c r="C48" s="7" t="s">
        <v>226</v>
      </c>
      <c r="D48" s="7" t="s">
        <v>227</v>
      </c>
      <c r="E48" s="7" t="s">
        <v>228</v>
      </c>
      <c r="F48" s="8">
        <v>2020</v>
      </c>
      <c r="G48" s="11" t="str">
        <f>HYPERLINK("https://blog.naver.com/dnl1415/222064848721","&gt;블로그 바로가기")</f>
        <v>&gt;블로그 바로가기</v>
      </c>
    </row>
    <row r="49" spans="1:7" ht="20.25" x14ac:dyDescent="0.3">
      <c r="A49" s="6">
        <v>46</v>
      </c>
      <c r="B49" s="17"/>
      <c r="C49" s="9" t="s">
        <v>229</v>
      </c>
      <c r="D49" s="9" t="s">
        <v>230</v>
      </c>
      <c r="E49" s="9" t="s">
        <v>231</v>
      </c>
      <c r="F49" s="10">
        <v>2020</v>
      </c>
      <c r="G49" s="11" t="str">
        <f>HYPERLINK("https://blog.naver.com/dnl1415/222064848063","&gt;블로그 바로가기")</f>
        <v>&gt;블로그 바로가기</v>
      </c>
    </row>
    <row r="50" spans="1:7" ht="20.25" x14ac:dyDescent="0.3">
      <c r="A50" s="6">
        <v>47</v>
      </c>
      <c r="B50" s="17"/>
      <c r="C50" s="7" t="s">
        <v>232</v>
      </c>
      <c r="D50" s="7" t="s">
        <v>233</v>
      </c>
      <c r="E50" s="7" t="s">
        <v>131</v>
      </c>
      <c r="F50" s="8">
        <v>2020</v>
      </c>
      <c r="G50" s="11" t="str">
        <f>HYPERLINK("https://blog.naver.com/dnl1415/222064847307","&gt;블로그 바로가기")</f>
        <v>&gt;블로그 바로가기</v>
      </c>
    </row>
    <row r="51" spans="1:7" ht="20.25" x14ac:dyDescent="0.3">
      <c r="A51" s="6">
        <v>48</v>
      </c>
      <c r="B51" s="17"/>
      <c r="C51" s="7" t="s">
        <v>234</v>
      </c>
      <c r="D51" s="7" t="s">
        <v>235</v>
      </c>
      <c r="E51" s="7" t="s">
        <v>236</v>
      </c>
      <c r="F51" s="8">
        <v>2020</v>
      </c>
      <c r="G51" s="11" t="str">
        <f>HYPERLINK("https://blog.naver.com/dnl1415/222064846473","&gt;블로그 바로가기")</f>
        <v>&gt;블로그 바로가기</v>
      </c>
    </row>
    <row r="52" spans="1:7" ht="20.25" x14ac:dyDescent="0.3">
      <c r="A52" s="6">
        <v>49</v>
      </c>
      <c r="B52" s="18" t="s">
        <v>297</v>
      </c>
      <c r="C52" s="7" t="s">
        <v>238</v>
      </c>
      <c r="D52" s="7" t="s">
        <v>100</v>
      </c>
      <c r="E52" s="7" t="s">
        <v>44</v>
      </c>
      <c r="F52" s="8">
        <v>2019</v>
      </c>
      <c r="G52" s="11" t="str">
        <f>HYPERLINK("https://blog.naver.com/dnl1415/222064845662","&gt;블로그 바로가기")</f>
        <v>&gt;블로그 바로가기</v>
      </c>
    </row>
    <row r="53" spans="1:7" ht="20.25" x14ac:dyDescent="0.3">
      <c r="A53" s="6">
        <v>50</v>
      </c>
      <c r="B53" s="18"/>
      <c r="C53" s="7" t="s">
        <v>36</v>
      </c>
      <c r="D53" s="7" t="s">
        <v>88</v>
      </c>
      <c r="E53" s="7" t="s">
        <v>109</v>
      </c>
      <c r="F53" s="8">
        <v>2020</v>
      </c>
      <c r="G53" s="11" t="str">
        <f>HYPERLINK("https://blog.naver.com/dnl1415/222064845015","&gt;블로그 바로가기")</f>
        <v>&gt;블로그 바로가기</v>
      </c>
    </row>
    <row r="54" spans="1:7" ht="20.25" x14ac:dyDescent="0.3">
      <c r="A54" s="6">
        <v>51</v>
      </c>
      <c r="B54" s="18"/>
      <c r="C54" s="7" t="s">
        <v>77</v>
      </c>
      <c r="D54" s="7" t="s">
        <v>78</v>
      </c>
      <c r="E54" s="7" t="s">
        <v>239</v>
      </c>
      <c r="F54" s="8">
        <v>2019</v>
      </c>
      <c r="G54" s="11" t="str">
        <f>HYPERLINK("https://blog.naver.com/dnl1415/222064844374","&gt;블로그 바로가기")</f>
        <v>&gt;블로그 바로가기</v>
      </c>
    </row>
    <row r="55" spans="1:7" ht="20.25" x14ac:dyDescent="0.3">
      <c r="A55" s="6">
        <v>52</v>
      </c>
      <c r="B55" s="18"/>
      <c r="C55" s="7" t="s">
        <v>240</v>
      </c>
      <c r="D55" s="7" t="s">
        <v>81</v>
      </c>
      <c r="E55" s="7" t="s">
        <v>241</v>
      </c>
      <c r="F55" s="8">
        <v>2020</v>
      </c>
      <c r="G55" s="11" t="str">
        <f>HYPERLINK("https://blog.naver.com/dnl1415/222064843619","&gt;블로그 바로가기")</f>
        <v>&gt;블로그 바로가기</v>
      </c>
    </row>
    <row r="56" spans="1:7" ht="20.25" x14ac:dyDescent="0.3">
      <c r="A56" s="6">
        <v>53</v>
      </c>
      <c r="B56" s="18"/>
      <c r="C56" s="7" t="s">
        <v>97</v>
      </c>
      <c r="D56" s="7" t="s">
        <v>98</v>
      </c>
      <c r="E56" s="7" t="s">
        <v>242</v>
      </c>
      <c r="F56" s="8">
        <v>2020</v>
      </c>
      <c r="G56" s="11" t="str">
        <f>HYPERLINK("https://blog.naver.com/dnl1415/222064841391","&gt;블로그 바로가기")</f>
        <v>&gt;블로그 바로가기</v>
      </c>
    </row>
    <row r="57" spans="1:7" ht="20.25" x14ac:dyDescent="0.3">
      <c r="A57" s="6">
        <v>54</v>
      </c>
      <c r="B57" s="18"/>
      <c r="C57" s="7" t="s">
        <v>93</v>
      </c>
      <c r="D57" s="7" t="s">
        <v>90</v>
      </c>
      <c r="E57" s="7" t="s">
        <v>82</v>
      </c>
      <c r="F57" s="8">
        <v>2019</v>
      </c>
      <c r="G57" s="11" t="str">
        <f>HYPERLINK("https://blog.naver.com/dnl1415/222064840855","&gt;블로그 바로가기")</f>
        <v>&gt;블로그 바로가기</v>
      </c>
    </row>
    <row r="58" spans="1:7" ht="20.25" x14ac:dyDescent="0.3">
      <c r="A58" s="6">
        <v>55</v>
      </c>
      <c r="B58" s="18"/>
      <c r="C58" s="7" t="s">
        <v>243</v>
      </c>
      <c r="D58" s="7" t="s">
        <v>244</v>
      </c>
      <c r="E58" s="7" t="s">
        <v>245</v>
      </c>
      <c r="F58" s="8">
        <v>2018</v>
      </c>
      <c r="G58" s="11" t="str">
        <f>HYPERLINK("https://blog.naver.com/dnl1415/222064839690","&gt;블로그 바로가기")</f>
        <v>&gt;블로그 바로가기</v>
      </c>
    </row>
    <row r="59" spans="1:7" ht="20.25" x14ac:dyDescent="0.3">
      <c r="A59" s="6">
        <v>56</v>
      </c>
      <c r="B59" s="18"/>
      <c r="C59" s="7" t="s">
        <v>246</v>
      </c>
      <c r="D59" s="7" t="s">
        <v>247</v>
      </c>
      <c r="E59" s="7" t="s">
        <v>89</v>
      </c>
      <c r="F59" s="8">
        <v>2020</v>
      </c>
      <c r="G59" s="11" t="str">
        <f>HYPERLINK("https://blog.naver.com/dnl1415/222064838972","&gt;블로그 바로가기")</f>
        <v>&gt;블로그 바로가기</v>
      </c>
    </row>
    <row r="60" spans="1:7" ht="20.25" x14ac:dyDescent="0.3">
      <c r="A60" s="6">
        <v>57</v>
      </c>
      <c r="B60" s="18"/>
      <c r="C60" s="7" t="s">
        <v>91</v>
      </c>
      <c r="D60" s="7" t="s">
        <v>248</v>
      </c>
      <c r="E60" s="7" t="s">
        <v>249</v>
      </c>
      <c r="F60" s="8">
        <v>2020</v>
      </c>
      <c r="G60" s="11" t="str">
        <f>HYPERLINK("https://blog.naver.com/dnl1415/222064838271","&gt;블로그 바로가기")</f>
        <v>&gt;블로그 바로가기</v>
      </c>
    </row>
    <row r="61" spans="1:7" ht="20.25" x14ac:dyDescent="0.3">
      <c r="A61" s="6">
        <v>58</v>
      </c>
      <c r="B61" s="18"/>
      <c r="C61" s="9" t="s">
        <v>106</v>
      </c>
      <c r="D61" s="9" t="s">
        <v>250</v>
      </c>
      <c r="E61" s="9" t="s">
        <v>82</v>
      </c>
      <c r="F61" s="10">
        <v>2015</v>
      </c>
      <c r="G61" s="11" t="str">
        <f>HYPERLINK("https://blog.naver.com/dnl1415/222064837269","&gt;블로그 바로가기")</f>
        <v>&gt;블로그 바로가기</v>
      </c>
    </row>
    <row r="62" spans="1:7" ht="20.25" x14ac:dyDescent="0.3">
      <c r="A62" s="6">
        <v>59</v>
      </c>
      <c r="B62" s="18"/>
      <c r="C62" s="7" t="s">
        <v>251</v>
      </c>
      <c r="D62" s="7" t="s">
        <v>83</v>
      </c>
      <c r="E62" s="7" t="s">
        <v>84</v>
      </c>
      <c r="F62" s="8">
        <v>2020</v>
      </c>
      <c r="G62" s="11" t="str">
        <f>HYPERLINK("https://blog.naver.com/dnl1415/222064836453","&gt;블로그 바로가기")</f>
        <v>&gt;블로그 바로가기</v>
      </c>
    </row>
    <row r="63" spans="1:7" ht="20.25" x14ac:dyDescent="0.3">
      <c r="A63" s="6">
        <v>60</v>
      </c>
      <c r="B63" s="18"/>
      <c r="C63" s="7" t="s">
        <v>85</v>
      </c>
      <c r="D63" s="7" t="s">
        <v>86</v>
      </c>
      <c r="E63" s="7" t="s">
        <v>24</v>
      </c>
      <c r="F63" s="8">
        <v>2020</v>
      </c>
      <c r="G63" s="11" t="str">
        <f>HYPERLINK("https://blog.naver.com/dnl1415/222064835615","&gt;블로그 바로가기")</f>
        <v>&gt;블로그 바로가기</v>
      </c>
    </row>
    <row r="64" spans="1:7" ht="20.25" x14ac:dyDescent="0.3">
      <c r="A64" s="6">
        <v>61</v>
      </c>
      <c r="B64" s="18"/>
      <c r="C64" s="7" t="s">
        <v>6</v>
      </c>
      <c r="D64" s="7" t="s">
        <v>252</v>
      </c>
      <c r="E64" s="7" t="s">
        <v>253</v>
      </c>
      <c r="F64" s="8">
        <v>2020</v>
      </c>
      <c r="G64" s="11" t="str">
        <f>HYPERLINK("https://blog.naver.com/dnl1415/222064834747","&gt;블로그 바로가기")</f>
        <v>&gt;블로그 바로가기</v>
      </c>
    </row>
    <row r="65" spans="1:7" ht="20.25" x14ac:dyDescent="0.3">
      <c r="A65" s="6">
        <v>62</v>
      </c>
      <c r="B65" s="18"/>
      <c r="C65" s="7" t="s">
        <v>92</v>
      </c>
      <c r="D65" s="7" t="s">
        <v>35</v>
      </c>
      <c r="E65" s="7" t="s">
        <v>254</v>
      </c>
      <c r="F65" s="8">
        <v>2019</v>
      </c>
      <c r="G65" s="11" t="str">
        <f>HYPERLINK("https://blog.naver.com/dnl1415/222064833350","&gt;블로그 바로가기")</f>
        <v>&gt;블로그 바로가기</v>
      </c>
    </row>
    <row r="66" spans="1:7" ht="20.25" x14ac:dyDescent="0.3">
      <c r="A66" s="6">
        <v>63</v>
      </c>
      <c r="B66" s="18"/>
      <c r="C66" s="7" t="s">
        <v>28</v>
      </c>
      <c r="D66" s="7" t="s">
        <v>255</v>
      </c>
      <c r="E66" s="7" t="s">
        <v>256</v>
      </c>
      <c r="F66" s="8">
        <v>2020</v>
      </c>
      <c r="G66" s="11" t="str">
        <f>HYPERLINK("https://blog.naver.com/dnl1415/222064832417","&gt;블로그 바로가기")</f>
        <v>&gt;블로그 바로가기</v>
      </c>
    </row>
    <row r="67" spans="1:7" ht="20.25" x14ac:dyDescent="0.3">
      <c r="A67" s="6">
        <v>64</v>
      </c>
      <c r="B67" s="18"/>
      <c r="C67" s="7" t="s">
        <v>257</v>
      </c>
      <c r="D67" s="7" t="s">
        <v>258</v>
      </c>
      <c r="E67" s="7" t="s">
        <v>103</v>
      </c>
      <c r="F67" s="8">
        <v>2020</v>
      </c>
      <c r="G67" s="11" t="str">
        <f>HYPERLINK("https://blog.naver.com/dnl1415/222064830937","&gt;블로그 바로가기")</f>
        <v>&gt;블로그 바로가기</v>
      </c>
    </row>
    <row r="68" spans="1:7" ht="20.25" x14ac:dyDescent="0.3">
      <c r="A68" s="6">
        <v>65</v>
      </c>
      <c r="B68" s="18"/>
      <c r="C68" s="7" t="s">
        <v>7</v>
      </c>
      <c r="D68" s="7" t="s">
        <v>101</v>
      </c>
      <c r="E68" s="7" t="s">
        <v>102</v>
      </c>
      <c r="F68" s="8">
        <v>2020</v>
      </c>
      <c r="G68" s="11" t="str">
        <f>HYPERLINK("https://blog.naver.com/dnl1415/222064829679","&gt;블로그 바로가기")</f>
        <v>&gt;블로그 바로가기</v>
      </c>
    </row>
    <row r="69" spans="1:7" ht="20.25" x14ac:dyDescent="0.3">
      <c r="A69" s="6">
        <v>66</v>
      </c>
      <c r="B69" s="18"/>
      <c r="C69" s="7" t="s">
        <v>259</v>
      </c>
      <c r="D69" s="7" t="s">
        <v>107</v>
      </c>
      <c r="E69" s="7" t="s">
        <v>108</v>
      </c>
      <c r="F69" s="8">
        <v>2020</v>
      </c>
      <c r="G69" s="11" t="str">
        <f>HYPERLINK("https://blog.naver.com/dnl1415/222064828148","&gt;블로그 바로가기")</f>
        <v>&gt;블로그 바로가기</v>
      </c>
    </row>
    <row r="70" spans="1:7" ht="20.25" x14ac:dyDescent="0.3">
      <c r="A70" s="6">
        <v>67</v>
      </c>
      <c r="B70" s="18"/>
      <c r="C70" s="7" t="s">
        <v>8</v>
      </c>
      <c r="D70" s="7" t="s">
        <v>260</v>
      </c>
      <c r="E70" s="7" t="s">
        <v>261</v>
      </c>
      <c r="F70" s="8">
        <v>2020</v>
      </c>
      <c r="G70" s="11" t="str">
        <f>HYPERLINK("https://blog.naver.com/dnl1415/222064826934","&gt;블로그 바로가기")</f>
        <v>&gt;블로그 바로가기</v>
      </c>
    </row>
    <row r="71" spans="1:7" ht="20.25" x14ac:dyDescent="0.3">
      <c r="A71" s="6">
        <v>68</v>
      </c>
      <c r="B71" s="18"/>
      <c r="C71" s="7" t="s">
        <v>104</v>
      </c>
      <c r="D71" s="7" t="s">
        <v>262</v>
      </c>
      <c r="E71" s="7" t="s">
        <v>105</v>
      </c>
      <c r="F71" s="8">
        <v>2020</v>
      </c>
      <c r="G71" s="11" t="str">
        <f>HYPERLINK("https://blog.naver.com/dnl1415/222064825856","&gt;블로그 바로가기")</f>
        <v>&gt;블로그 바로가기</v>
      </c>
    </row>
    <row r="72" spans="1:7" ht="20.25" x14ac:dyDescent="0.3">
      <c r="A72" s="6">
        <v>69</v>
      </c>
      <c r="B72" s="18"/>
      <c r="C72" s="7" t="s">
        <v>9</v>
      </c>
      <c r="D72" s="7" t="s">
        <v>90</v>
      </c>
      <c r="E72" s="7" t="s">
        <v>10</v>
      </c>
      <c r="F72" s="8">
        <v>2013</v>
      </c>
      <c r="G72" s="11" t="str">
        <f>HYPERLINK("https://blog.naver.com/dnl1415/222064824718","&gt;블로그 바로가기")</f>
        <v>&gt;블로그 바로가기</v>
      </c>
    </row>
    <row r="73" spans="1:7" ht="20.25" x14ac:dyDescent="0.3">
      <c r="A73" s="6">
        <v>70</v>
      </c>
      <c r="B73" s="18"/>
      <c r="C73" s="7" t="s">
        <v>79</v>
      </c>
      <c r="D73" s="7" t="s">
        <v>94</v>
      </c>
      <c r="E73" s="7" t="s">
        <v>95</v>
      </c>
      <c r="F73" s="8">
        <v>2020</v>
      </c>
      <c r="G73" s="11" t="str">
        <f>HYPERLINK("https://blog.naver.com/dnl1415/222064823830","&gt;블로그 바로가기")</f>
        <v>&gt;블로그 바로가기</v>
      </c>
    </row>
    <row r="74" spans="1:7" ht="20.25" x14ac:dyDescent="0.3">
      <c r="A74" s="6">
        <v>71</v>
      </c>
      <c r="B74" s="18"/>
      <c r="C74" s="7" t="s">
        <v>87</v>
      </c>
      <c r="D74" s="7" t="s">
        <v>263</v>
      </c>
      <c r="E74" s="7" t="s">
        <v>109</v>
      </c>
      <c r="F74" s="8">
        <v>2020</v>
      </c>
      <c r="G74" s="11" t="str">
        <f>HYPERLINK("https://blog.naver.com/dnl1415/222064822921","&gt;블로그 바로가기")</f>
        <v>&gt;블로그 바로가기</v>
      </c>
    </row>
    <row r="75" spans="1:7" ht="20.25" x14ac:dyDescent="0.3">
      <c r="A75" s="6">
        <v>72</v>
      </c>
      <c r="B75" s="18"/>
      <c r="C75" s="7" t="s">
        <v>17</v>
      </c>
      <c r="D75" s="7" t="s">
        <v>264</v>
      </c>
      <c r="E75" s="7" t="s">
        <v>18</v>
      </c>
      <c r="F75" s="8">
        <v>2020</v>
      </c>
      <c r="G75" s="11" t="str">
        <f>HYPERLINK("https://blog.naver.com/dnl1415/222064822050","&gt;블로그 바로가기")</f>
        <v>&gt;블로그 바로가기</v>
      </c>
    </row>
    <row r="76" spans="1:7" ht="20.25" x14ac:dyDescent="0.3">
      <c r="A76" s="6">
        <v>73</v>
      </c>
      <c r="B76" s="18"/>
      <c r="C76" s="7" t="s">
        <v>96</v>
      </c>
      <c r="D76" s="7" t="s">
        <v>80</v>
      </c>
      <c r="E76" s="7" t="s">
        <v>65</v>
      </c>
      <c r="F76" s="8">
        <v>2020</v>
      </c>
      <c r="G76" s="11" t="str">
        <f>HYPERLINK("https://blog.naver.com/dnl1415/222064820874","&gt;블로그 바로가기")</f>
        <v>&gt;블로그 바로가기</v>
      </c>
    </row>
    <row r="77" spans="1:7" ht="20.25" x14ac:dyDescent="0.3">
      <c r="A77" s="6">
        <v>74</v>
      </c>
      <c r="B77" s="17" t="s">
        <v>275</v>
      </c>
      <c r="C77" s="7" t="s">
        <v>25</v>
      </c>
      <c r="D77" s="7" t="s">
        <v>26</v>
      </c>
      <c r="E77" s="7" t="s">
        <v>127</v>
      </c>
      <c r="F77" s="8">
        <v>2020</v>
      </c>
      <c r="G77" s="11" t="str">
        <f>HYPERLINK("https://blog.naver.com/dnl1415/222064819659","&gt;블로그 바로가기")</f>
        <v>&gt;블로그 바로가기</v>
      </c>
    </row>
    <row r="78" spans="1:7" ht="20.25" x14ac:dyDescent="0.3">
      <c r="A78" s="6">
        <v>75</v>
      </c>
      <c r="B78" s="17"/>
      <c r="C78" s="7" t="s">
        <v>37</v>
      </c>
      <c r="D78" s="7" t="s">
        <v>125</v>
      </c>
      <c r="E78" s="7" t="s">
        <v>16</v>
      </c>
      <c r="F78" s="8">
        <v>2020</v>
      </c>
      <c r="G78" s="11" t="str">
        <f>HYPERLINK("https://blog.naver.com/dnl1415/222064818927","&gt;블로그 바로가기")</f>
        <v>&gt;블로그 바로가기</v>
      </c>
    </row>
    <row r="79" spans="1:7" ht="20.25" x14ac:dyDescent="0.3">
      <c r="A79" s="6">
        <v>76</v>
      </c>
      <c r="B79" s="17"/>
      <c r="C79" s="7" t="s">
        <v>265</v>
      </c>
      <c r="D79" s="7" t="s">
        <v>19</v>
      </c>
      <c r="E79" s="7" t="s">
        <v>266</v>
      </c>
      <c r="F79" s="8">
        <v>2020</v>
      </c>
      <c r="G79" s="11" t="str">
        <f>HYPERLINK("https://blog.naver.com/dnl1415/222064817721","&gt;블로그 바로가기")</f>
        <v>&gt;블로그 바로가기</v>
      </c>
    </row>
    <row r="80" spans="1:7" ht="20.25" x14ac:dyDescent="0.3">
      <c r="A80" s="6">
        <v>77</v>
      </c>
      <c r="B80" s="17"/>
      <c r="C80" s="7" t="s">
        <v>267</v>
      </c>
      <c r="D80" s="7" t="s">
        <v>123</v>
      </c>
      <c r="E80" s="7" t="s">
        <v>124</v>
      </c>
      <c r="F80" s="8">
        <v>2020</v>
      </c>
      <c r="G80" s="11" t="str">
        <f>HYPERLINK("https://blog.naver.com/dnl1415/222064816829","&gt;블로그 바로가기")</f>
        <v>&gt;블로그 바로가기</v>
      </c>
    </row>
    <row r="81" spans="1:7" ht="20.25" x14ac:dyDescent="0.3">
      <c r="A81" s="6">
        <v>78</v>
      </c>
      <c r="B81" s="17"/>
      <c r="C81" s="7" t="s">
        <v>128</v>
      </c>
      <c r="D81" s="7" t="s">
        <v>129</v>
      </c>
      <c r="E81" s="7" t="s">
        <v>82</v>
      </c>
      <c r="F81" s="8">
        <v>2020</v>
      </c>
      <c r="G81" s="11" t="str">
        <f>HYPERLINK("https://blog.naver.com/dnl1415/222064816011","&gt;블로그 바로가기")</f>
        <v>&gt;블로그 바로가기</v>
      </c>
    </row>
    <row r="82" spans="1:7" ht="20.25" x14ac:dyDescent="0.3">
      <c r="A82" s="6">
        <v>79</v>
      </c>
      <c r="B82" s="17"/>
      <c r="C82" s="7" t="s">
        <v>268</v>
      </c>
      <c r="D82" s="7" t="s">
        <v>130</v>
      </c>
      <c r="E82" s="7" t="s">
        <v>131</v>
      </c>
      <c r="F82" s="8">
        <v>2020</v>
      </c>
      <c r="G82" s="11" t="str">
        <f>HYPERLINK("https://blog.naver.com/dnl1415/222064814071","&gt;블로그 바로가기")</f>
        <v>&gt;블로그 바로가기</v>
      </c>
    </row>
    <row r="83" spans="1:7" ht="20.25" x14ac:dyDescent="0.3">
      <c r="A83" s="6">
        <v>80</v>
      </c>
      <c r="B83" s="17"/>
      <c r="C83" s="7" t="s">
        <v>112</v>
      </c>
      <c r="D83" s="7" t="s">
        <v>113</v>
      </c>
      <c r="E83" s="7" t="s">
        <v>89</v>
      </c>
      <c r="F83" s="8">
        <v>2020</v>
      </c>
      <c r="G83" s="11" t="str">
        <f>HYPERLINK("https://blog.naver.com/dnl1415/222064813210","&gt;블로그 바로가기")</f>
        <v>&gt;블로그 바로가기</v>
      </c>
    </row>
    <row r="84" spans="1:7" ht="20.25" x14ac:dyDescent="0.3">
      <c r="A84" s="6">
        <v>81</v>
      </c>
      <c r="B84" s="17"/>
      <c r="C84" s="7" t="s">
        <v>269</v>
      </c>
      <c r="D84" s="7" t="s">
        <v>270</v>
      </c>
      <c r="E84" s="7" t="s">
        <v>116</v>
      </c>
      <c r="F84" s="8">
        <v>2020</v>
      </c>
      <c r="G84" s="11" t="str">
        <f>HYPERLINK("https://blog.naver.com/dnl1415/222064811420","&gt;블로그 바로가기")</f>
        <v>&gt;블로그 바로가기</v>
      </c>
    </row>
    <row r="85" spans="1:7" ht="20.25" x14ac:dyDescent="0.3">
      <c r="A85" s="6">
        <v>82</v>
      </c>
      <c r="B85" s="17"/>
      <c r="C85" s="7" t="s">
        <v>132</v>
      </c>
      <c r="D85" s="7" t="s">
        <v>133</v>
      </c>
      <c r="E85" s="7" t="s">
        <v>134</v>
      </c>
      <c r="F85" s="8">
        <v>2020</v>
      </c>
      <c r="G85" s="11" t="str">
        <f>HYPERLINK("https://blog.naver.com/dnl1415/222064809842","&gt;블로그 바로가기")</f>
        <v>&gt;블로그 바로가기</v>
      </c>
    </row>
    <row r="86" spans="1:7" ht="20.25" x14ac:dyDescent="0.3">
      <c r="A86" s="6">
        <v>83</v>
      </c>
      <c r="B86" s="17"/>
      <c r="C86" s="7" t="s">
        <v>135</v>
      </c>
      <c r="D86" s="7" t="s">
        <v>136</v>
      </c>
      <c r="E86" s="7" t="s">
        <v>137</v>
      </c>
      <c r="F86" s="8">
        <v>2020</v>
      </c>
      <c r="G86" s="11" t="str">
        <f>HYPERLINK("https://blog.naver.com/dnl1415/222064808843","&gt;블로그 바로가기")</f>
        <v>&gt;블로그 바로가기</v>
      </c>
    </row>
    <row r="87" spans="1:7" ht="20.25" x14ac:dyDescent="0.3">
      <c r="A87" s="6">
        <v>84</v>
      </c>
      <c r="B87" s="17"/>
      <c r="C87" s="7" t="s">
        <v>110</v>
      </c>
      <c r="D87" s="7" t="s">
        <v>11</v>
      </c>
      <c r="E87" s="7" t="s">
        <v>111</v>
      </c>
      <c r="F87" s="8">
        <v>2020</v>
      </c>
      <c r="G87" s="11" t="str">
        <f>HYPERLINK("https://blog.naver.com/dnl1415/222064807414","&gt;블로그 바로가기")</f>
        <v>&gt;블로그 바로가기</v>
      </c>
    </row>
    <row r="88" spans="1:7" ht="20.25" x14ac:dyDescent="0.3">
      <c r="A88" s="6">
        <v>85</v>
      </c>
      <c r="B88" s="17"/>
      <c r="C88" s="7" t="s">
        <v>271</v>
      </c>
      <c r="D88" s="7" t="s">
        <v>138</v>
      </c>
      <c r="E88" s="7" t="s">
        <v>272</v>
      </c>
      <c r="F88" s="8">
        <v>2020</v>
      </c>
      <c r="G88" s="11" t="str">
        <f>HYPERLINK("https://blog.naver.com/dnl1415/222064806097","&gt;블로그 바로가기")</f>
        <v>&gt;블로그 바로가기</v>
      </c>
    </row>
    <row r="89" spans="1:7" ht="20.25" x14ac:dyDescent="0.3">
      <c r="A89" s="6">
        <v>86</v>
      </c>
      <c r="B89" s="17"/>
      <c r="C89" s="7" t="s">
        <v>273</v>
      </c>
      <c r="D89" s="7" t="s">
        <v>121</v>
      </c>
      <c r="E89" s="7" t="s">
        <v>122</v>
      </c>
      <c r="F89" s="8">
        <v>2020</v>
      </c>
      <c r="G89" s="11" t="str">
        <f>HYPERLINK("https://blog.naver.com/dnl1415/222064804757","&gt;블로그 바로가기")</f>
        <v>&gt;블로그 바로가기</v>
      </c>
    </row>
    <row r="90" spans="1:7" ht="20.25" x14ac:dyDescent="0.3">
      <c r="A90" s="6">
        <v>87</v>
      </c>
      <c r="B90" s="17"/>
      <c r="C90" s="7" t="s">
        <v>299</v>
      </c>
      <c r="D90" s="7" t="s">
        <v>126</v>
      </c>
      <c r="E90" s="7" t="s">
        <v>274</v>
      </c>
      <c r="F90" s="8">
        <v>2020</v>
      </c>
      <c r="G90" s="11" t="str">
        <f>HYPERLINK("https://blog.naver.com/dnl1415/222064803217","&gt;블로그 바로가기")</f>
        <v>&gt;블로그 바로가기</v>
      </c>
    </row>
    <row r="91" spans="1:7" ht="20.25" x14ac:dyDescent="0.3">
      <c r="A91" s="6">
        <v>88</v>
      </c>
      <c r="B91" s="17"/>
      <c r="C91" s="7" t="s">
        <v>118</v>
      </c>
      <c r="D91" s="7" t="s">
        <v>119</v>
      </c>
      <c r="E91" s="7" t="s">
        <v>120</v>
      </c>
      <c r="F91" s="8">
        <v>2020</v>
      </c>
      <c r="G91" s="11" t="str">
        <f>HYPERLINK("https://blog.naver.com/dnl1415/222064802326","&gt;블로그 바로가기")</f>
        <v>&gt;블로그 바로가기</v>
      </c>
    </row>
    <row r="92" spans="1:7" ht="20.25" x14ac:dyDescent="0.3">
      <c r="A92" s="6">
        <v>89</v>
      </c>
      <c r="B92" s="17"/>
      <c r="C92" s="7" t="s">
        <v>38</v>
      </c>
      <c r="D92" s="7" t="s">
        <v>139</v>
      </c>
      <c r="E92" s="7" t="s">
        <v>109</v>
      </c>
      <c r="F92" s="8">
        <v>2020</v>
      </c>
      <c r="G92" s="11" t="str">
        <f>HYPERLINK("https://blog.naver.com/dnl1415/222064801510","&gt;블로그 바로가기")</f>
        <v>&gt;블로그 바로가기</v>
      </c>
    </row>
    <row r="93" spans="1:7" ht="20.25" x14ac:dyDescent="0.3">
      <c r="A93" s="6">
        <v>90</v>
      </c>
      <c r="B93" s="17"/>
      <c r="C93" s="7" t="s">
        <v>114</v>
      </c>
      <c r="D93" s="7" t="s">
        <v>115</v>
      </c>
      <c r="E93" s="7" t="s">
        <v>99</v>
      </c>
      <c r="F93" s="8">
        <v>2019</v>
      </c>
      <c r="G93" s="11" t="str">
        <f>HYPERLINK("https://blog.naver.com/dnl1415/222064798785","&gt;블로그 바로가기")</f>
        <v>&gt;블로그 바로가기</v>
      </c>
    </row>
    <row r="94" spans="1:7" ht="20.25" x14ac:dyDescent="0.3">
      <c r="A94" s="6">
        <v>91</v>
      </c>
      <c r="B94" s="14" t="s">
        <v>293</v>
      </c>
      <c r="C94" s="7" t="s">
        <v>276</v>
      </c>
      <c r="D94" s="7" t="s">
        <v>277</v>
      </c>
      <c r="E94" s="7" t="s">
        <v>14</v>
      </c>
      <c r="F94" s="8">
        <v>2013</v>
      </c>
      <c r="G94" s="11" t="str">
        <f>HYPERLINK("https://blog.naver.com/dnl1415/222064785511","&gt;블로그 바로가기")</f>
        <v>&gt;블로그 바로가기</v>
      </c>
    </row>
    <row r="95" spans="1:7" ht="20.25" x14ac:dyDescent="0.3">
      <c r="A95" s="6">
        <v>92</v>
      </c>
      <c r="B95" s="15"/>
      <c r="C95" s="7" t="s">
        <v>278</v>
      </c>
      <c r="D95" s="7" t="s">
        <v>279</v>
      </c>
      <c r="E95" s="7" t="s">
        <v>280</v>
      </c>
      <c r="F95" s="8">
        <v>2014</v>
      </c>
      <c r="G95" s="11" t="str">
        <f>HYPERLINK("https://blog.naver.com/dnl1415/222064782733","&gt;블로그 바로가기")</f>
        <v>&gt;블로그 바로가기</v>
      </c>
    </row>
    <row r="96" spans="1:7" ht="20.25" x14ac:dyDescent="0.3">
      <c r="A96" s="6">
        <v>93</v>
      </c>
      <c r="B96" s="15"/>
      <c r="C96" s="7" t="s">
        <v>12</v>
      </c>
      <c r="D96" s="7" t="s">
        <v>281</v>
      </c>
      <c r="E96" s="7" t="s">
        <v>15</v>
      </c>
      <c r="F96" s="8">
        <v>2016</v>
      </c>
      <c r="G96" s="11" t="str">
        <f>HYPERLINK("https://blog.naver.com/dnl1415/222064780586","&gt;블로그 바로가기")</f>
        <v>&gt;블로그 바로가기</v>
      </c>
    </row>
    <row r="97" spans="1:7" ht="20.25" x14ac:dyDescent="0.3">
      <c r="A97" s="6">
        <v>94</v>
      </c>
      <c r="B97" s="15"/>
      <c r="C97" s="7" t="s">
        <v>282</v>
      </c>
      <c r="D97" s="7" t="s">
        <v>283</v>
      </c>
      <c r="E97" s="7" t="s">
        <v>32</v>
      </c>
      <c r="F97" s="8">
        <v>2018</v>
      </c>
      <c r="G97" s="11" t="str">
        <f>HYPERLINK("https://blog.naver.com/dnl1415/222064778624","&gt;블로그 바로가기")</f>
        <v>&gt;블로그 바로가기</v>
      </c>
    </row>
    <row r="98" spans="1:7" ht="20.25" x14ac:dyDescent="0.3">
      <c r="A98" s="6">
        <v>95</v>
      </c>
      <c r="B98" s="15"/>
      <c r="C98" s="7" t="s">
        <v>33</v>
      </c>
      <c r="D98" s="7" t="s">
        <v>284</v>
      </c>
      <c r="E98" s="7" t="s">
        <v>34</v>
      </c>
      <c r="F98" s="8">
        <v>2015</v>
      </c>
      <c r="G98" s="11" t="str">
        <f>HYPERLINK("https://blog.naver.com/dnl1415/222064775880","&gt;블로그 바로가기")</f>
        <v>&gt;블로그 바로가기</v>
      </c>
    </row>
    <row r="99" spans="1:7" ht="20.25" x14ac:dyDescent="0.3">
      <c r="A99" s="6">
        <v>96</v>
      </c>
      <c r="B99" s="15"/>
      <c r="C99" s="7" t="s">
        <v>285</v>
      </c>
      <c r="D99" s="7" t="s">
        <v>294</v>
      </c>
      <c r="E99" s="7" t="s">
        <v>295</v>
      </c>
      <c r="F99" s="8">
        <v>2018</v>
      </c>
      <c r="G99" s="11" t="str">
        <f>HYPERLINK("https://blog.naver.com/dnl1415/222064769676","&gt;블로그 바로가기")</f>
        <v>&gt;블로그 바로가기</v>
      </c>
    </row>
    <row r="100" spans="1:7" ht="20.25" x14ac:dyDescent="0.3">
      <c r="A100" s="6">
        <v>97</v>
      </c>
      <c r="B100" s="15"/>
      <c r="C100" s="7" t="s">
        <v>21</v>
      </c>
      <c r="D100" s="7" t="s">
        <v>283</v>
      </c>
      <c r="E100" s="7" t="s">
        <v>286</v>
      </c>
      <c r="F100" s="8">
        <v>2010</v>
      </c>
      <c r="G100" s="11" t="str">
        <f>HYPERLINK("https://blog.naver.com/dnl1415/222064768124","&gt;블로그 바로가기")</f>
        <v>&gt;블로그 바로가기</v>
      </c>
    </row>
    <row r="101" spans="1:7" ht="20.25" x14ac:dyDescent="0.3">
      <c r="A101" s="6">
        <v>98</v>
      </c>
      <c r="B101" s="15"/>
      <c r="C101" s="7" t="s">
        <v>13</v>
      </c>
      <c r="D101" s="7" t="s">
        <v>287</v>
      </c>
      <c r="E101" s="7" t="s">
        <v>296</v>
      </c>
      <c r="F101" s="8">
        <v>2013</v>
      </c>
      <c r="G101" s="11" t="str">
        <f>HYPERLINK("https://blog.naver.com/dnl1415/222064758934","&gt;블로그 바로가기")</f>
        <v>&gt;블로그 바로가기</v>
      </c>
    </row>
    <row r="102" spans="1:7" ht="20.25" x14ac:dyDescent="0.3">
      <c r="A102" s="6">
        <v>99</v>
      </c>
      <c r="B102" s="15"/>
      <c r="C102" s="7" t="s">
        <v>288</v>
      </c>
      <c r="D102" s="7" t="s">
        <v>289</v>
      </c>
      <c r="E102" s="7" t="s">
        <v>286</v>
      </c>
      <c r="F102" s="8">
        <v>2015</v>
      </c>
      <c r="G102" s="11" t="str">
        <f>HYPERLINK("https://blog.naver.com/dnl1415/222064677001","&gt;블로그 바로가기")</f>
        <v>&gt;블로그 바로가기</v>
      </c>
    </row>
    <row r="103" spans="1:7" ht="20.25" x14ac:dyDescent="0.3">
      <c r="A103" s="6">
        <v>100</v>
      </c>
      <c r="B103" s="16"/>
      <c r="C103" s="7" t="s">
        <v>290</v>
      </c>
      <c r="D103" s="7" t="s">
        <v>291</v>
      </c>
      <c r="E103" s="7" t="s">
        <v>292</v>
      </c>
      <c r="F103" s="8">
        <v>2012</v>
      </c>
      <c r="G103" s="11" t="str">
        <f>HYPERLINK("https://blog.naver.com/dnl1415/222064656152","&gt;블로그 바로가기")</f>
        <v>&gt;블로그 바로가기</v>
      </c>
    </row>
  </sheetData>
  <mergeCells count="8">
    <mergeCell ref="B94:B103"/>
    <mergeCell ref="B4:B20"/>
    <mergeCell ref="B21:B34"/>
    <mergeCell ref="B35:B44"/>
    <mergeCell ref="B45:B51"/>
    <mergeCell ref="B52:B76"/>
    <mergeCell ref="B77:B93"/>
    <mergeCell ref="A1:G1"/>
  </mergeCells>
  <phoneticPr fontId="1" type="noConversion"/>
  <pageMargins left="0.25" right="0.25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cp:lastPrinted>2020-07-15T00:57:29Z</cp:lastPrinted>
  <dcterms:created xsi:type="dcterms:W3CDTF">2020-07-13T02:52:22Z</dcterms:created>
  <dcterms:modified xsi:type="dcterms:W3CDTF">2020-08-26T04:06:44Z</dcterms:modified>
</cp:coreProperties>
</file>